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政府公示表" sheetId="5" r:id="rId1"/>
    <sheet name="Sheet1" sheetId="6" r:id="rId2"/>
  </sheets>
  <definedNames>
    <definedName name="_xlnm.Print_Titles" localSheetId="0">政府公示表!$A:$Q,政府公示表!$1:$3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<sst xmlns="http://schemas.openxmlformats.org/spreadsheetml/2006/main" count="295" uniqueCount="208">
  <si>
    <t>2024年草原生态补助奖励资金发放公示表（第二次）</t>
  </si>
  <si>
    <t>序号</t>
  </si>
  <si>
    <t>年度</t>
  </si>
  <si>
    <t>所属地区</t>
  </si>
  <si>
    <t>户主姓名</t>
  </si>
  <si>
    <t>承包证号</t>
  </si>
  <si>
    <t>草原面积（亩）年初</t>
  </si>
  <si>
    <t xml:space="preserve">草原面积（亩）年末
</t>
  </si>
  <si>
    <t>禁牧
面积(亩)</t>
  </si>
  <si>
    <t>草原平衡
面积(亩)</t>
  </si>
  <si>
    <t>休牧面积（亩）</t>
  </si>
  <si>
    <t>禁牧
奖励标准（元/亩）</t>
  </si>
  <si>
    <t>草畜平衡
奖励标准（元/亩）</t>
  </si>
  <si>
    <t>休牧
奖励标准
（元/亩）</t>
  </si>
  <si>
    <t>禁牧
奖励
（元）</t>
  </si>
  <si>
    <t>草畜平衡
奖励
（元）</t>
  </si>
  <si>
    <t>休牧
奖励
（元）</t>
  </si>
  <si>
    <t>合计
补助金额(元)</t>
  </si>
  <si>
    <t>北区街道办</t>
  </si>
  <si>
    <t>杨学惠</t>
  </si>
  <si>
    <t>J15078104010002</t>
  </si>
  <si>
    <t>赵淑霞</t>
  </si>
  <si>
    <t>J15078104010006</t>
  </si>
  <si>
    <t>南区街道办</t>
  </si>
  <si>
    <t>赵雅文</t>
  </si>
  <si>
    <t>J15078106010030</t>
  </si>
  <si>
    <t>冯占文</t>
  </si>
  <si>
    <t>J15078104010007</t>
  </si>
  <si>
    <t>杜振海</t>
  </si>
  <si>
    <t>J15078104010011</t>
  </si>
  <si>
    <t>唐树林</t>
  </si>
  <si>
    <t>J15078104010001</t>
  </si>
  <si>
    <t>李忠涛</t>
  </si>
  <si>
    <t>J15078104010010</t>
  </si>
  <si>
    <t>梁树东</t>
  </si>
  <si>
    <t>J15078104010003</t>
  </si>
  <si>
    <t>王延玲</t>
  </si>
  <si>
    <t>J15078104010009</t>
  </si>
  <si>
    <t>栾洪斌</t>
  </si>
  <si>
    <t>J15078104010004</t>
  </si>
  <si>
    <t>刘宴昌</t>
  </si>
  <si>
    <t>J15078106010014</t>
  </si>
  <si>
    <t>白天山</t>
  </si>
  <si>
    <t>J15078106010001</t>
  </si>
  <si>
    <t>白金</t>
  </si>
  <si>
    <t>J15078106010002</t>
  </si>
  <si>
    <t>王树成</t>
  </si>
  <si>
    <t>J15078106010024</t>
  </si>
  <si>
    <t>额英</t>
  </si>
  <si>
    <t>J15078106010004</t>
  </si>
  <si>
    <t>陆春河</t>
  </si>
  <si>
    <t>J15078106010015</t>
  </si>
  <si>
    <t>寇其英</t>
  </si>
  <si>
    <t>J15078106010009</t>
  </si>
  <si>
    <t>侯玉田</t>
  </si>
  <si>
    <t>J15078106010005</t>
  </si>
  <si>
    <t>李树杰</t>
  </si>
  <si>
    <t>J15078106010011</t>
  </si>
  <si>
    <t>靳世芳</t>
  </si>
  <si>
    <t>J15078106010007</t>
  </si>
  <si>
    <t>李秋建</t>
  </si>
  <si>
    <t>J15078106010010</t>
  </si>
  <si>
    <t>特木其乐</t>
  </si>
  <si>
    <t>J15078106010021</t>
  </si>
  <si>
    <t>康桂娥</t>
  </si>
  <si>
    <t>J15078106010008</t>
  </si>
  <si>
    <t>瓦那</t>
  </si>
  <si>
    <t>J15078106010026</t>
  </si>
  <si>
    <t>金芝</t>
  </si>
  <si>
    <t>J15078106010006</t>
  </si>
  <si>
    <t>张志新</t>
  </si>
  <si>
    <t>J15078106010029</t>
  </si>
  <si>
    <t>车凤仙</t>
  </si>
  <si>
    <t>J15078106010019</t>
  </si>
  <si>
    <t>史文胜</t>
  </si>
  <si>
    <t>J15078106010040</t>
  </si>
  <si>
    <t>李金凤</t>
  </si>
  <si>
    <t>J15078106010038</t>
  </si>
  <si>
    <t>王洪生</t>
  </si>
  <si>
    <t>J15078106010023</t>
  </si>
  <si>
    <t>包策</t>
  </si>
  <si>
    <t>J15078106010036</t>
  </si>
  <si>
    <t>王双燕</t>
  </si>
  <si>
    <t>J15078106010025</t>
  </si>
  <si>
    <t>宿玮莉</t>
  </si>
  <si>
    <t>J15078103010002</t>
  </si>
  <si>
    <t>东山办事处</t>
  </si>
  <si>
    <t>程孝彬</t>
  </si>
  <si>
    <t>J15078103010015</t>
  </si>
  <si>
    <t>姚俊波</t>
  </si>
  <si>
    <t>J15078102010009</t>
  </si>
  <si>
    <t>王喜武</t>
  </si>
  <si>
    <t>J15078103010008</t>
  </si>
  <si>
    <t>孟宪法</t>
  </si>
  <si>
    <t>J15078103010007</t>
  </si>
  <si>
    <t>包秀芬</t>
  </si>
  <si>
    <t>J15078103010004</t>
  </si>
  <si>
    <t>董洪江</t>
  </si>
  <si>
    <t>J15078103010014</t>
  </si>
  <si>
    <t>李志良</t>
  </si>
  <si>
    <t>J15078103010003</t>
  </si>
  <si>
    <t>柏长云</t>
  </si>
  <si>
    <t>J15078103010011</t>
  </si>
  <si>
    <t>刘殷</t>
  </si>
  <si>
    <t>J15078103010001</t>
  </si>
  <si>
    <t>鲁宪春</t>
  </si>
  <si>
    <t>J15078103010012</t>
  </si>
  <si>
    <t>刘彦杰</t>
  </si>
  <si>
    <t>J15078103010006</t>
  </si>
  <si>
    <t>鲍桂琴</t>
  </si>
  <si>
    <t>J15078106010037</t>
  </si>
  <si>
    <t>邰文茹</t>
  </si>
  <si>
    <t>J15078106010041</t>
  </si>
  <si>
    <t>王志革</t>
  </si>
  <si>
    <t>J15078103020026</t>
  </si>
  <si>
    <t>罗旭辉</t>
  </si>
  <si>
    <t>J15078106010017</t>
  </si>
  <si>
    <t>王长江</t>
  </si>
  <si>
    <t>J15078106010022</t>
  </si>
  <si>
    <t>逯明伟</t>
  </si>
  <si>
    <t>J15078106010016</t>
  </si>
  <si>
    <t>齐德斌</t>
  </si>
  <si>
    <t>J15078106010018</t>
  </si>
  <si>
    <t>张芳</t>
  </si>
  <si>
    <t>J15078106010028</t>
  </si>
  <si>
    <t>谢广德</t>
  </si>
  <si>
    <t>J15078106010027</t>
  </si>
  <si>
    <t>郭淑萍</t>
  </si>
  <si>
    <t>J15078106010042</t>
  </si>
  <si>
    <t>刘清松</t>
  </si>
  <si>
    <t>J15078106010013</t>
  </si>
  <si>
    <t>包桂玲</t>
  </si>
  <si>
    <t>J15078106010003</t>
  </si>
  <si>
    <t>孙振龙</t>
  </si>
  <si>
    <t>J15078106010020</t>
  </si>
  <si>
    <t>王影</t>
  </si>
  <si>
    <t>J15078106010039</t>
  </si>
  <si>
    <t>新开河镇</t>
  </si>
  <si>
    <t>张殿怀</t>
  </si>
  <si>
    <t>J15078102010007</t>
  </si>
  <si>
    <t>温广志</t>
  </si>
  <si>
    <t>J15078102010006</t>
  </si>
  <si>
    <t>毕爱民</t>
  </si>
  <si>
    <t>J15078102010008</t>
  </si>
  <si>
    <t>郑宝才</t>
  </si>
  <si>
    <t>J15078102010010</t>
  </si>
  <si>
    <t>刘东</t>
  </si>
  <si>
    <t>J15078102010012</t>
  </si>
  <si>
    <t>刘桂霞</t>
  </si>
  <si>
    <t>J15078102010001</t>
  </si>
  <si>
    <t>李桂敏</t>
  </si>
  <si>
    <t>J15078102010005</t>
  </si>
  <si>
    <t>吕朋承</t>
  </si>
  <si>
    <t>J15078102010011</t>
  </si>
  <si>
    <t>邵彦成</t>
  </si>
  <si>
    <t>J15078102010002</t>
  </si>
  <si>
    <t>叶茂荣</t>
  </si>
  <si>
    <t>J15078102010014</t>
  </si>
  <si>
    <t>谢明德</t>
  </si>
  <si>
    <t>J15078102010013</t>
  </si>
  <si>
    <t>刘永国</t>
  </si>
  <si>
    <t>J15078102020023</t>
  </si>
  <si>
    <t>张俊明</t>
  </si>
  <si>
    <t>J15078102020022</t>
  </si>
  <si>
    <t>芦银山</t>
  </si>
  <si>
    <t>J15078102020010</t>
  </si>
  <si>
    <t>李爱玲</t>
  </si>
  <si>
    <t>J15078102020020</t>
  </si>
  <si>
    <t>陈显雨</t>
  </si>
  <si>
    <t>J15078102020018</t>
  </si>
  <si>
    <t>薛连忠</t>
  </si>
  <si>
    <t>J15078102020017</t>
  </si>
  <si>
    <t>赵启</t>
  </si>
  <si>
    <t>J15078102020014</t>
  </si>
  <si>
    <t>敖桂英</t>
  </si>
  <si>
    <t>J15078102020015</t>
  </si>
  <si>
    <t>包风山</t>
  </si>
  <si>
    <t>J15078102020007</t>
  </si>
  <si>
    <t>杨永明</t>
  </si>
  <si>
    <t>J15078102020006</t>
  </si>
  <si>
    <t>郝兰忠</t>
  </si>
  <si>
    <t>J15078102020011</t>
  </si>
  <si>
    <t>孙玉江</t>
  </si>
  <si>
    <t>J15078102020019</t>
  </si>
  <si>
    <t>王敦平</t>
  </si>
  <si>
    <t>J15078102020002</t>
  </si>
  <si>
    <t>贺福祥</t>
  </si>
  <si>
    <t>J15078102020009</t>
  </si>
  <si>
    <t>吴贵彬</t>
  </si>
  <si>
    <t>J15078102020008</t>
  </si>
  <si>
    <t>张汉林</t>
  </si>
  <si>
    <t>J15078102020016</t>
  </si>
  <si>
    <t>李生国</t>
  </si>
  <si>
    <t>J15078102020012</t>
  </si>
  <si>
    <t>曹峰军</t>
  </si>
  <si>
    <t>J15078102020004</t>
  </si>
  <si>
    <t>李先东</t>
  </si>
  <si>
    <t>J15078102020013</t>
  </si>
  <si>
    <t>张海顺</t>
  </si>
  <si>
    <t>J15078102020003</t>
  </si>
  <si>
    <t>郭永宏</t>
  </si>
  <si>
    <t>J15078102020001</t>
  </si>
  <si>
    <t>王淞</t>
  </si>
  <si>
    <t>J15078102010004</t>
  </si>
  <si>
    <t>合计:</t>
  </si>
  <si>
    <t/>
  </si>
  <si>
    <t>备注</t>
  </si>
  <si>
    <t>梁树东1-4月草畜平衡面积为1956.15亩、5-12月草畜平衡面积为1955.7亩；姚俊波1-2月草畜平衡面积2152.37亩、3-12月草畜平衡面积2030.06亩；王喜武1-2月草畜平衡面积3631.73亩、3-12月草畜平衡面积3527.5；孟宪法1-2月草畜平衡面积2683.4亩、3-12月草畜平衡面积2617.7；董洪江2023年12月份征占用4.82亩、2024年1月用新面积；李桂敏1月草畜平衡5680.92、2-12月份草畜平衡5662.48；吕朋承1月草畜平衡3414.98、2-12月草畜平衡3404.35；邵彦成1月禁牧面积2000、2-12月禁牧面积1986.43；王淞1月份草畜平衡2708.02、2-12月份草畜平衡2688.02、1月禁牧面积4000、2-12月禁牧面积3978.99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</si>
</sst>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);[Red]\(#,##0.00\)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2"/>
      <name val="宋体"/>
      <charset val="134"/>
    </font>
    <font>
      <sz val="12"/>
      <name val="宋体"/>
      <charset val="1"/>
    </font>
    <font>
      <sz val="12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U99"/>
  <sheetViews>
    <sheetView tabSelected="1" topLeftCell="A80" workbookViewId="0">
      <selection activeCell="A1" sqref="A1:Q2"/>
    </sheetView>
  </sheetViews>
  <sheetFormatPr defaultColWidth="8.89166666666667" defaultRowHeight="28" customHeight="1"/>
  <cols>
    <col min="1" max="2" width="6.775" style="2" customWidth="1"/>
    <col min="3" max="3" width="10.3333333333333" style="2" customWidth="1"/>
    <col min="4" max="4" width="8.225" style="2" customWidth="1"/>
    <col min="5" max="5" width="17.125" style="2" customWidth="1"/>
    <col min="6" max="6" width="13.7416666666667" style="2" customWidth="1"/>
    <col min="7" max="7" width="15.75" style="3" customWidth="1"/>
    <col min="8" max="8" width="12.4416666666667" style="2" customWidth="1"/>
    <col min="9" max="9" width="13.5" style="2" customWidth="1"/>
    <col min="10" max="10" width="13.75" style="2" customWidth="1"/>
    <col min="11" max="11" width="9.775" style="2" customWidth="1"/>
    <col min="12" max="12" width="9.05833333333333" style="2" customWidth="1"/>
    <col min="13" max="13" width="12" style="2" customWidth="1"/>
    <col min="14" max="14" width="14.75" style="2" customWidth="1"/>
    <col min="15" max="15" width="12.1083333333333" style="2" customWidth="1"/>
    <col min="16" max="16" width="12.6666666666667" style="2" customWidth="1"/>
    <col min="17" max="17" width="20.6333333333333" style="3" customWidth="1"/>
    <col min="18" max="16384" width="8.89166666666667" style="2"/>
  </cols>
  <sheetData>
    <row r="1" s="2" customFormat="1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="3" customFormat="1" customHeight="1" spans="1:17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="3" customFormat="1" ht="72" customHeight="1" spans="1:17">
      <c r="A3" s="7" t="s">
        <v>1</v>
      </c>
      <c r="B3" s="7" t="s">
        <v>2</v>
      </c>
      <c r="C3" s="7" t="s">
        <v>3</v>
      </c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14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</row>
    <row r="4" s="3" customFormat="1" customHeight="1" spans="1:17">
      <c r="A4" s="7">
        <v>1</v>
      </c>
      <c r="B4" s="7">
        <v>2024</v>
      </c>
      <c r="C4" s="7" t="s">
        <v>18</v>
      </c>
      <c r="D4" s="7" t="s">
        <v>19</v>
      </c>
      <c r="E4" s="7" t="s">
        <v>20</v>
      </c>
      <c r="F4" s="9">
        <v>4165.51</v>
      </c>
      <c r="G4" s="9">
        <v>4165.51</v>
      </c>
      <c r="H4" s="10">
        <v>0</v>
      </c>
      <c r="I4" s="10">
        <v>4165.51</v>
      </c>
      <c r="J4" s="10">
        <v>4165.51</v>
      </c>
      <c r="K4" s="7">
        <v>14.4</v>
      </c>
      <c r="L4" s="7">
        <v>4.8</v>
      </c>
      <c r="M4" s="15">
        <v>0.95</v>
      </c>
      <c r="N4" s="10">
        <f t="shared" ref="N4:P4" si="0">ROUND(H4*K4,2)</f>
        <v>0</v>
      </c>
      <c r="O4" s="16">
        <f t="shared" si="0"/>
        <v>19994.45</v>
      </c>
      <c r="P4" s="10">
        <f t="shared" si="0"/>
        <v>3957.23</v>
      </c>
      <c r="Q4" s="10">
        <f t="shared" ref="Q4:Q10" si="1">P4+O4+N4</f>
        <v>23951.68</v>
      </c>
    </row>
    <row r="5" s="3" customFormat="1" customHeight="1" spans="1:17">
      <c r="A5" s="7">
        <v>2</v>
      </c>
      <c r="B5" s="7">
        <v>2024</v>
      </c>
      <c r="C5" s="7" t="s">
        <v>18</v>
      </c>
      <c r="D5" s="7" t="s">
        <v>21</v>
      </c>
      <c r="E5" s="7" t="s">
        <v>22</v>
      </c>
      <c r="F5" s="9">
        <v>1092.4</v>
      </c>
      <c r="G5" s="9">
        <v>1092.4</v>
      </c>
      <c r="H5" s="10">
        <v>500</v>
      </c>
      <c r="I5" s="10">
        <v>592.4</v>
      </c>
      <c r="J5" s="10">
        <v>592.4</v>
      </c>
      <c r="K5" s="7">
        <v>14.4</v>
      </c>
      <c r="L5" s="7">
        <v>4.8</v>
      </c>
      <c r="M5" s="15">
        <v>0.95</v>
      </c>
      <c r="N5" s="10">
        <f t="shared" ref="N5:P5" si="2">ROUND(H5*K5,2)</f>
        <v>7200</v>
      </c>
      <c r="O5" s="16">
        <f t="shared" si="2"/>
        <v>2843.52</v>
      </c>
      <c r="P5" s="10">
        <f t="shared" si="2"/>
        <v>562.78</v>
      </c>
      <c r="Q5" s="10">
        <f t="shared" si="1"/>
        <v>10606.3</v>
      </c>
    </row>
    <row r="6" s="3" customFormat="1" customHeight="1" spans="1:17">
      <c r="A6" s="7">
        <v>3</v>
      </c>
      <c r="B6" s="7">
        <v>2024</v>
      </c>
      <c r="C6" s="7" t="s">
        <v>23</v>
      </c>
      <c r="D6" s="7" t="s">
        <v>24</v>
      </c>
      <c r="E6" s="7" t="s">
        <v>25</v>
      </c>
      <c r="F6" s="9">
        <v>58.52</v>
      </c>
      <c r="G6" s="9">
        <v>58.52</v>
      </c>
      <c r="H6" s="10">
        <v>0</v>
      </c>
      <c r="I6" s="10">
        <v>58.52</v>
      </c>
      <c r="J6" s="10">
        <v>58.52</v>
      </c>
      <c r="K6" s="7">
        <v>14.4</v>
      </c>
      <c r="L6" s="7">
        <v>4.8</v>
      </c>
      <c r="M6" s="15">
        <v>0.95</v>
      </c>
      <c r="N6" s="10">
        <f t="shared" ref="N6:P6" si="3">ROUND(H6*K6,2)</f>
        <v>0</v>
      </c>
      <c r="O6" s="16">
        <f t="shared" si="3"/>
        <v>280.9</v>
      </c>
      <c r="P6" s="10">
        <f t="shared" si="3"/>
        <v>55.59</v>
      </c>
      <c r="Q6" s="10">
        <f t="shared" si="1"/>
        <v>336.49</v>
      </c>
    </row>
    <row r="7" s="3" customFormat="1" customHeight="1" spans="1:17">
      <c r="A7" s="7">
        <v>4</v>
      </c>
      <c r="B7" s="7">
        <v>2024</v>
      </c>
      <c r="C7" s="7" t="s">
        <v>18</v>
      </c>
      <c r="D7" s="7" t="s">
        <v>26</v>
      </c>
      <c r="E7" s="7" t="s">
        <v>27</v>
      </c>
      <c r="F7" s="9">
        <v>9548.41</v>
      </c>
      <c r="G7" s="9">
        <v>9548.41</v>
      </c>
      <c r="H7" s="10">
        <v>3000</v>
      </c>
      <c r="I7" s="10">
        <v>6548.41</v>
      </c>
      <c r="J7" s="10">
        <v>6548.41</v>
      </c>
      <c r="K7" s="7">
        <v>14.4</v>
      </c>
      <c r="L7" s="7">
        <v>4.8</v>
      </c>
      <c r="M7" s="15">
        <v>0.95</v>
      </c>
      <c r="N7" s="10">
        <f t="shared" ref="N7:P7" si="4">ROUND(H7*K7,2)</f>
        <v>43200</v>
      </c>
      <c r="O7" s="16">
        <f t="shared" si="4"/>
        <v>31432.37</v>
      </c>
      <c r="P7" s="10">
        <f t="shared" si="4"/>
        <v>6220.99</v>
      </c>
      <c r="Q7" s="10">
        <f t="shared" si="1"/>
        <v>80853.36</v>
      </c>
    </row>
    <row r="8" s="3" customFormat="1" customHeight="1" spans="1:17">
      <c r="A8" s="7">
        <v>5</v>
      </c>
      <c r="B8" s="7">
        <v>2024</v>
      </c>
      <c r="C8" s="7" t="s">
        <v>18</v>
      </c>
      <c r="D8" s="7" t="s">
        <v>28</v>
      </c>
      <c r="E8" s="7" t="s">
        <v>29</v>
      </c>
      <c r="F8" s="9">
        <v>23189.1</v>
      </c>
      <c r="G8" s="9">
        <v>23189.1</v>
      </c>
      <c r="H8" s="10">
        <v>3900</v>
      </c>
      <c r="I8" s="10">
        <v>19289.1</v>
      </c>
      <c r="J8" s="10">
        <v>19289.1</v>
      </c>
      <c r="K8" s="7">
        <v>14.4</v>
      </c>
      <c r="L8" s="7">
        <v>4.8</v>
      </c>
      <c r="M8" s="15">
        <v>0.95</v>
      </c>
      <c r="N8" s="10">
        <f t="shared" ref="N8:P8" si="5">ROUND(H8*K8,2)</f>
        <v>56160</v>
      </c>
      <c r="O8" s="16">
        <f t="shared" si="5"/>
        <v>92587.68</v>
      </c>
      <c r="P8" s="10">
        <f t="shared" si="5"/>
        <v>18324.65</v>
      </c>
      <c r="Q8" s="10">
        <f t="shared" si="1"/>
        <v>167072.33</v>
      </c>
    </row>
    <row r="9" s="3" customFormat="1" customHeight="1" spans="1:17">
      <c r="A9" s="7">
        <v>6</v>
      </c>
      <c r="B9" s="7">
        <v>2024</v>
      </c>
      <c r="C9" s="7" t="s">
        <v>18</v>
      </c>
      <c r="D9" s="7" t="s">
        <v>30</v>
      </c>
      <c r="E9" s="7" t="s">
        <v>31</v>
      </c>
      <c r="F9" s="9">
        <v>1820.07</v>
      </c>
      <c r="G9" s="9">
        <v>1820.07</v>
      </c>
      <c r="H9" s="10">
        <v>800</v>
      </c>
      <c r="I9" s="10">
        <v>1020.07</v>
      </c>
      <c r="J9" s="10">
        <v>1020.07</v>
      </c>
      <c r="K9" s="7">
        <v>14.4</v>
      </c>
      <c r="L9" s="7">
        <v>4.8</v>
      </c>
      <c r="M9" s="15">
        <v>0.95</v>
      </c>
      <c r="N9" s="10">
        <f t="shared" ref="N9:P9" si="6">ROUND(H9*K9,2)</f>
        <v>11520</v>
      </c>
      <c r="O9" s="16">
        <f t="shared" si="6"/>
        <v>4896.34</v>
      </c>
      <c r="P9" s="10">
        <f t="shared" si="6"/>
        <v>969.07</v>
      </c>
      <c r="Q9" s="10">
        <f t="shared" si="1"/>
        <v>17385.41</v>
      </c>
    </row>
    <row r="10" s="3" customFormat="1" customHeight="1" spans="1:17">
      <c r="A10" s="7">
        <v>7</v>
      </c>
      <c r="B10" s="7">
        <v>2024</v>
      </c>
      <c r="C10" s="7" t="s">
        <v>23</v>
      </c>
      <c r="D10" s="7" t="s">
        <v>32</v>
      </c>
      <c r="E10" s="7" t="s">
        <v>33</v>
      </c>
      <c r="F10" s="9">
        <v>1014.32</v>
      </c>
      <c r="G10" s="9">
        <v>1014.32</v>
      </c>
      <c r="H10" s="10">
        <v>1014.32</v>
      </c>
      <c r="I10" s="10">
        <v>0</v>
      </c>
      <c r="J10" s="10">
        <v>0</v>
      </c>
      <c r="K10" s="7">
        <v>14.4</v>
      </c>
      <c r="L10" s="7">
        <v>4.8</v>
      </c>
      <c r="M10" s="15">
        <v>0.95</v>
      </c>
      <c r="N10" s="10">
        <f t="shared" ref="N10:P10" si="7">ROUND(H10*K10,2)</f>
        <v>14606.21</v>
      </c>
      <c r="O10" s="16">
        <f t="shared" si="7"/>
        <v>0</v>
      </c>
      <c r="P10" s="10">
        <f t="shared" si="7"/>
        <v>0</v>
      </c>
      <c r="Q10" s="10">
        <f t="shared" si="1"/>
        <v>14606.21</v>
      </c>
    </row>
    <row r="11" s="3" customFormat="1" customHeight="1" spans="1:17">
      <c r="A11" s="7">
        <v>8</v>
      </c>
      <c r="B11" s="7">
        <v>2024</v>
      </c>
      <c r="C11" s="7" t="s">
        <v>18</v>
      </c>
      <c r="D11" s="7" t="s">
        <v>34</v>
      </c>
      <c r="E11" s="7" t="s">
        <v>35</v>
      </c>
      <c r="F11" s="9">
        <v>3456.15</v>
      </c>
      <c r="G11" s="9">
        <v>3455.7</v>
      </c>
      <c r="H11" s="10">
        <v>1500</v>
      </c>
      <c r="I11" s="10">
        <v>1956.15</v>
      </c>
      <c r="J11" s="10">
        <v>1956.15</v>
      </c>
      <c r="K11" s="7">
        <v>14.4</v>
      </c>
      <c r="L11" s="7">
        <v>4.8</v>
      </c>
      <c r="M11" s="15">
        <v>0.95</v>
      </c>
      <c r="N11" s="10">
        <f>ROUND(H11*K11,2)</f>
        <v>21600</v>
      </c>
      <c r="O11" s="16">
        <v>9388.08</v>
      </c>
      <c r="P11" s="10">
        <f>ROUND(J11*M11,2)</f>
        <v>1858.34</v>
      </c>
      <c r="Q11" s="10">
        <f>N11+O11+P11</f>
        <v>32846.42</v>
      </c>
    </row>
    <row r="12" s="3" customFormat="1" customHeight="1" spans="1:17">
      <c r="A12" s="7">
        <v>9</v>
      </c>
      <c r="B12" s="7">
        <v>2024</v>
      </c>
      <c r="C12" s="7" t="s">
        <v>18</v>
      </c>
      <c r="D12" s="7" t="s">
        <v>36</v>
      </c>
      <c r="E12" s="7" t="s">
        <v>37</v>
      </c>
      <c r="F12" s="9">
        <v>2276.55</v>
      </c>
      <c r="G12" s="9">
        <v>2276.55</v>
      </c>
      <c r="H12" s="10">
        <v>1000</v>
      </c>
      <c r="I12" s="10">
        <v>1276.55</v>
      </c>
      <c r="J12" s="10">
        <v>1276.55</v>
      </c>
      <c r="K12" s="7">
        <v>14.4</v>
      </c>
      <c r="L12" s="7">
        <v>4.8</v>
      </c>
      <c r="M12" s="15">
        <v>0.95</v>
      </c>
      <c r="N12" s="10">
        <f t="shared" ref="N12:P12" si="8">ROUND(H12*K12,2)</f>
        <v>14400</v>
      </c>
      <c r="O12" s="16">
        <f t="shared" si="8"/>
        <v>6127.44</v>
      </c>
      <c r="P12" s="10">
        <f t="shared" si="8"/>
        <v>1212.72</v>
      </c>
      <c r="Q12" s="10">
        <f t="shared" ref="Q12:Q37" si="9">P12+O12+N12</f>
        <v>21740.16</v>
      </c>
    </row>
    <row r="13" s="3" customFormat="1" customHeight="1" spans="1:17">
      <c r="A13" s="7">
        <v>10</v>
      </c>
      <c r="B13" s="7">
        <v>2024</v>
      </c>
      <c r="C13" s="7" t="s">
        <v>18</v>
      </c>
      <c r="D13" s="7" t="s">
        <v>38</v>
      </c>
      <c r="E13" s="7" t="s">
        <v>39</v>
      </c>
      <c r="F13" s="9">
        <v>4522.32</v>
      </c>
      <c r="G13" s="9">
        <v>4522.32</v>
      </c>
      <c r="H13" s="10">
        <v>3000</v>
      </c>
      <c r="I13" s="10">
        <v>1522.32</v>
      </c>
      <c r="J13" s="10">
        <v>1522.32</v>
      </c>
      <c r="K13" s="7">
        <v>14.4</v>
      </c>
      <c r="L13" s="7">
        <v>4.8</v>
      </c>
      <c r="M13" s="15">
        <v>0.95</v>
      </c>
      <c r="N13" s="10">
        <f t="shared" ref="N13:P13" si="10">ROUND(H13*K13,2)</f>
        <v>43200</v>
      </c>
      <c r="O13" s="16">
        <f t="shared" si="10"/>
        <v>7307.14</v>
      </c>
      <c r="P13" s="10">
        <f t="shared" si="10"/>
        <v>1446.2</v>
      </c>
      <c r="Q13" s="10">
        <f t="shared" si="9"/>
        <v>51953.34</v>
      </c>
    </row>
    <row r="14" s="3" customFormat="1" customHeight="1" spans="1:17">
      <c r="A14" s="7">
        <v>11</v>
      </c>
      <c r="B14" s="7">
        <v>2024</v>
      </c>
      <c r="C14" s="7" t="s">
        <v>23</v>
      </c>
      <c r="D14" s="11" t="s">
        <v>40</v>
      </c>
      <c r="E14" s="7" t="s">
        <v>41</v>
      </c>
      <c r="F14" s="9">
        <v>1192.53</v>
      </c>
      <c r="G14" s="9">
        <v>1192.53</v>
      </c>
      <c r="H14" s="10">
        <v>0</v>
      </c>
      <c r="I14" s="10">
        <v>1192.53</v>
      </c>
      <c r="J14" s="10">
        <v>1192.53</v>
      </c>
      <c r="K14" s="7">
        <v>14.4</v>
      </c>
      <c r="L14" s="7">
        <v>4.8</v>
      </c>
      <c r="M14" s="15">
        <v>0.95</v>
      </c>
      <c r="N14" s="10">
        <f t="shared" ref="N14:P14" si="11">ROUND(H14*K14,2)</f>
        <v>0</v>
      </c>
      <c r="O14" s="16">
        <f t="shared" si="11"/>
        <v>5724.14</v>
      </c>
      <c r="P14" s="10">
        <f t="shared" si="11"/>
        <v>1132.9</v>
      </c>
      <c r="Q14" s="10">
        <f t="shared" si="9"/>
        <v>6857.04</v>
      </c>
    </row>
    <row r="15" s="3" customFormat="1" customHeight="1" spans="1:17">
      <c r="A15" s="7">
        <v>12</v>
      </c>
      <c r="B15" s="7">
        <v>2024</v>
      </c>
      <c r="C15" s="7" t="s">
        <v>23</v>
      </c>
      <c r="D15" s="7" t="s">
        <v>42</v>
      </c>
      <c r="E15" s="7" t="s">
        <v>43</v>
      </c>
      <c r="F15" s="9">
        <v>525.76</v>
      </c>
      <c r="G15" s="9">
        <v>525.76</v>
      </c>
      <c r="H15" s="10">
        <v>525.76</v>
      </c>
      <c r="I15" s="10">
        <v>0</v>
      </c>
      <c r="J15" s="10">
        <v>0</v>
      </c>
      <c r="K15" s="7">
        <v>14.4</v>
      </c>
      <c r="L15" s="7">
        <v>4.8</v>
      </c>
      <c r="M15" s="15">
        <v>0.95</v>
      </c>
      <c r="N15" s="10">
        <f t="shared" ref="N15:P15" si="12">ROUND(H15*K15,2)</f>
        <v>7570.94</v>
      </c>
      <c r="O15" s="16">
        <f t="shared" si="12"/>
        <v>0</v>
      </c>
      <c r="P15" s="10">
        <f t="shared" si="12"/>
        <v>0</v>
      </c>
      <c r="Q15" s="10">
        <f t="shared" si="9"/>
        <v>7570.94</v>
      </c>
    </row>
    <row r="16" s="3" customFormat="1" customHeight="1" spans="1:17">
      <c r="A16" s="7">
        <v>13</v>
      </c>
      <c r="B16" s="7">
        <v>2024</v>
      </c>
      <c r="C16" s="7" t="s">
        <v>23</v>
      </c>
      <c r="D16" s="7" t="s">
        <v>44</v>
      </c>
      <c r="E16" s="7" t="s">
        <v>45</v>
      </c>
      <c r="F16" s="9">
        <v>1307.51</v>
      </c>
      <c r="G16" s="9">
        <v>1307.51</v>
      </c>
      <c r="H16" s="10">
        <v>0</v>
      </c>
      <c r="I16" s="10">
        <v>1307.51</v>
      </c>
      <c r="J16" s="10">
        <v>1307.51</v>
      </c>
      <c r="K16" s="7">
        <v>14.4</v>
      </c>
      <c r="L16" s="7">
        <v>4.8</v>
      </c>
      <c r="M16" s="15">
        <v>0.95</v>
      </c>
      <c r="N16" s="10">
        <f t="shared" ref="N16:P16" si="13">ROUND(H16*K16,2)</f>
        <v>0</v>
      </c>
      <c r="O16" s="16">
        <f t="shared" si="13"/>
        <v>6276.05</v>
      </c>
      <c r="P16" s="10">
        <f t="shared" si="13"/>
        <v>1242.13</v>
      </c>
      <c r="Q16" s="10">
        <f t="shared" si="9"/>
        <v>7518.18</v>
      </c>
    </row>
    <row r="17" s="3" customFormat="1" customHeight="1" spans="1:17">
      <c r="A17" s="7">
        <v>14</v>
      </c>
      <c r="B17" s="7">
        <v>2024</v>
      </c>
      <c r="C17" s="7" t="s">
        <v>23</v>
      </c>
      <c r="D17" s="9" t="s">
        <v>46</v>
      </c>
      <c r="E17" s="7" t="s">
        <v>47</v>
      </c>
      <c r="F17" s="9">
        <v>2587.91</v>
      </c>
      <c r="G17" s="9">
        <v>2587.91</v>
      </c>
      <c r="H17" s="10">
        <v>0</v>
      </c>
      <c r="I17" s="10">
        <v>2587.91</v>
      </c>
      <c r="J17" s="10">
        <v>2587.91</v>
      </c>
      <c r="K17" s="7">
        <v>14.4</v>
      </c>
      <c r="L17" s="7">
        <v>4.8</v>
      </c>
      <c r="M17" s="15">
        <v>0.95</v>
      </c>
      <c r="N17" s="10">
        <f t="shared" ref="N17:P17" si="14">ROUND(H17*K17,2)</f>
        <v>0</v>
      </c>
      <c r="O17" s="16">
        <f t="shared" si="14"/>
        <v>12421.97</v>
      </c>
      <c r="P17" s="10">
        <f t="shared" si="14"/>
        <v>2458.51</v>
      </c>
      <c r="Q17" s="10">
        <f t="shared" si="9"/>
        <v>14880.48</v>
      </c>
    </row>
    <row r="18" s="3" customFormat="1" customHeight="1" spans="1:17">
      <c r="A18" s="7">
        <v>15</v>
      </c>
      <c r="B18" s="7">
        <v>2024</v>
      </c>
      <c r="C18" s="7" t="s">
        <v>23</v>
      </c>
      <c r="D18" s="7" t="s">
        <v>48</v>
      </c>
      <c r="E18" s="7" t="s">
        <v>49</v>
      </c>
      <c r="F18" s="9">
        <v>1884.53</v>
      </c>
      <c r="G18" s="9">
        <v>1884.53</v>
      </c>
      <c r="H18" s="10">
        <v>1000</v>
      </c>
      <c r="I18" s="10">
        <v>884.53</v>
      </c>
      <c r="J18" s="10">
        <v>884.53</v>
      </c>
      <c r="K18" s="7">
        <v>14.4</v>
      </c>
      <c r="L18" s="7">
        <v>4.8</v>
      </c>
      <c r="M18" s="15">
        <v>0.95</v>
      </c>
      <c r="N18" s="10">
        <f t="shared" ref="N18:P18" si="15">ROUND(H18*K18,2)</f>
        <v>14400</v>
      </c>
      <c r="O18" s="16">
        <f t="shared" si="15"/>
        <v>4245.74</v>
      </c>
      <c r="P18" s="10">
        <f t="shared" si="15"/>
        <v>840.3</v>
      </c>
      <c r="Q18" s="10">
        <f t="shared" si="9"/>
        <v>19486.04</v>
      </c>
    </row>
    <row r="19" s="3" customFormat="1" customHeight="1" spans="1:17">
      <c r="A19" s="7">
        <v>16</v>
      </c>
      <c r="B19" s="7">
        <v>2024</v>
      </c>
      <c r="C19" s="7" t="s">
        <v>23</v>
      </c>
      <c r="D19" s="7" t="s">
        <v>50</v>
      </c>
      <c r="E19" s="7" t="s">
        <v>51</v>
      </c>
      <c r="F19" s="9">
        <v>1173.11</v>
      </c>
      <c r="G19" s="9">
        <v>1173.11</v>
      </c>
      <c r="H19" s="10">
        <v>1000</v>
      </c>
      <c r="I19" s="10">
        <v>173.11</v>
      </c>
      <c r="J19" s="10">
        <v>173.11</v>
      </c>
      <c r="K19" s="7">
        <v>14.4</v>
      </c>
      <c r="L19" s="7">
        <v>4.8</v>
      </c>
      <c r="M19" s="15">
        <v>0.95</v>
      </c>
      <c r="N19" s="10">
        <f t="shared" ref="N19:P19" si="16">ROUND(H19*K19,2)</f>
        <v>14400</v>
      </c>
      <c r="O19" s="16">
        <f t="shared" si="16"/>
        <v>830.93</v>
      </c>
      <c r="P19" s="10">
        <f t="shared" si="16"/>
        <v>164.45</v>
      </c>
      <c r="Q19" s="10">
        <f t="shared" si="9"/>
        <v>15395.38</v>
      </c>
    </row>
    <row r="20" s="3" customFormat="1" customHeight="1" spans="1:17">
      <c r="A20" s="7">
        <v>17</v>
      </c>
      <c r="B20" s="7">
        <v>2024</v>
      </c>
      <c r="C20" s="7" t="s">
        <v>23</v>
      </c>
      <c r="D20" s="7" t="s">
        <v>52</v>
      </c>
      <c r="E20" s="7" t="s">
        <v>53</v>
      </c>
      <c r="F20" s="9">
        <v>2260.36</v>
      </c>
      <c r="G20" s="9">
        <v>2260.36</v>
      </c>
      <c r="H20" s="10">
        <v>1000</v>
      </c>
      <c r="I20" s="10">
        <v>1260.36</v>
      </c>
      <c r="J20" s="10">
        <v>1260.36</v>
      </c>
      <c r="K20" s="7">
        <v>14.4</v>
      </c>
      <c r="L20" s="7">
        <v>4.8</v>
      </c>
      <c r="M20" s="15">
        <v>0.95</v>
      </c>
      <c r="N20" s="10">
        <f t="shared" ref="N20:P20" si="17">ROUND(H20*K20,2)</f>
        <v>14400</v>
      </c>
      <c r="O20" s="16">
        <f t="shared" si="17"/>
        <v>6049.73</v>
      </c>
      <c r="P20" s="10">
        <f t="shared" si="17"/>
        <v>1197.34</v>
      </c>
      <c r="Q20" s="10">
        <f t="shared" si="9"/>
        <v>21647.07</v>
      </c>
    </row>
    <row r="21" s="3" customFormat="1" customHeight="1" spans="1:17">
      <c r="A21" s="7">
        <v>18</v>
      </c>
      <c r="B21" s="7">
        <v>2024</v>
      </c>
      <c r="C21" s="7" t="s">
        <v>23</v>
      </c>
      <c r="D21" s="7" t="s">
        <v>54</v>
      </c>
      <c r="E21" s="7" t="s">
        <v>55</v>
      </c>
      <c r="F21" s="9">
        <v>1487.04</v>
      </c>
      <c r="G21" s="9">
        <v>1487.04</v>
      </c>
      <c r="H21" s="10">
        <v>1000</v>
      </c>
      <c r="I21" s="10">
        <v>487.04</v>
      </c>
      <c r="J21" s="10">
        <v>487.04</v>
      </c>
      <c r="K21" s="7">
        <v>14.4</v>
      </c>
      <c r="L21" s="7">
        <v>4.8</v>
      </c>
      <c r="M21" s="15">
        <v>0.95</v>
      </c>
      <c r="N21" s="10">
        <f t="shared" ref="N21:P21" si="18">ROUND(H21*K21,2)</f>
        <v>14400</v>
      </c>
      <c r="O21" s="16">
        <f t="shared" si="18"/>
        <v>2337.79</v>
      </c>
      <c r="P21" s="10">
        <f t="shared" si="18"/>
        <v>462.69</v>
      </c>
      <c r="Q21" s="10">
        <f t="shared" si="9"/>
        <v>17200.48</v>
      </c>
    </row>
    <row r="22" s="3" customFormat="1" customHeight="1" spans="1:17">
      <c r="A22" s="7">
        <v>19</v>
      </c>
      <c r="B22" s="7">
        <v>2024</v>
      </c>
      <c r="C22" s="7" t="s">
        <v>23</v>
      </c>
      <c r="D22" s="7" t="s">
        <v>56</v>
      </c>
      <c r="E22" s="7" t="s">
        <v>57</v>
      </c>
      <c r="F22" s="9">
        <v>861.27</v>
      </c>
      <c r="G22" s="9">
        <v>861.27</v>
      </c>
      <c r="H22" s="10">
        <v>861.27</v>
      </c>
      <c r="I22" s="10">
        <v>0</v>
      </c>
      <c r="J22" s="10">
        <v>0</v>
      </c>
      <c r="K22" s="7">
        <v>14.4</v>
      </c>
      <c r="L22" s="7">
        <v>4.8</v>
      </c>
      <c r="M22" s="15">
        <v>0.95</v>
      </c>
      <c r="N22" s="10">
        <f t="shared" ref="N22:P22" si="19">ROUND(H22*K22,2)</f>
        <v>12402.29</v>
      </c>
      <c r="O22" s="16">
        <f t="shared" si="19"/>
        <v>0</v>
      </c>
      <c r="P22" s="10">
        <f t="shared" si="19"/>
        <v>0</v>
      </c>
      <c r="Q22" s="10">
        <f t="shared" si="9"/>
        <v>12402.29</v>
      </c>
    </row>
    <row r="23" s="3" customFormat="1" customHeight="1" spans="1:17">
      <c r="A23" s="7">
        <v>20</v>
      </c>
      <c r="B23" s="7">
        <v>2024</v>
      </c>
      <c r="C23" s="7" t="s">
        <v>23</v>
      </c>
      <c r="D23" s="7" t="s">
        <v>58</v>
      </c>
      <c r="E23" s="7" t="s">
        <v>59</v>
      </c>
      <c r="F23" s="9">
        <v>28.13</v>
      </c>
      <c r="G23" s="9">
        <v>28.13</v>
      </c>
      <c r="H23" s="10">
        <v>0</v>
      </c>
      <c r="I23" s="10">
        <v>28.13</v>
      </c>
      <c r="J23" s="10">
        <v>28.13</v>
      </c>
      <c r="K23" s="7">
        <v>14.4</v>
      </c>
      <c r="L23" s="7">
        <v>4.8</v>
      </c>
      <c r="M23" s="15">
        <v>0.95</v>
      </c>
      <c r="N23" s="10">
        <f t="shared" ref="N23:P23" si="20">ROUND(H23*K23,2)</f>
        <v>0</v>
      </c>
      <c r="O23" s="16">
        <f t="shared" si="20"/>
        <v>135.02</v>
      </c>
      <c r="P23" s="10">
        <f t="shared" si="20"/>
        <v>26.72</v>
      </c>
      <c r="Q23" s="10">
        <f t="shared" si="9"/>
        <v>161.74</v>
      </c>
    </row>
    <row r="24" s="3" customFormat="1" customHeight="1" spans="1:17">
      <c r="A24" s="7">
        <v>21</v>
      </c>
      <c r="B24" s="7">
        <v>2024</v>
      </c>
      <c r="C24" s="7" t="s">
        <v>23</v>
      </c>
      <c r="D24" s="7" t="s">
        <v>60</v>
      </c>
      <c r="E24" s="7" t="s">
        <v>61</v>
      </c>
      <c r="F24" s="9">
        <v>4125.95</v>
      </c>
      <c r="G24" s="9">
        <v>4125.95</v>
      </c>
      <c r="H24" s="10">
        <v>0</v>
      </c>
      <c r="I24" s="10">
        <v>4125.95</v>
      </c>
      <c r="J24" s="10">
        <v>4125.95</v>
      </c>
      <c r="K24" s="7">
        <v>14.4</v>
      </c>
      <c r="L24" s="7">
        <v>4.8</v>
      </c>
      <c r="M24" s="15">
        <v>0.95</v>
      </c>
      <c r="N24" s="10">
        <f t="shared" ref="N24:P24" si="21">ROUND(H24*K24,2)</f>
        <v>0</v>
      </c>
      <c r="O24" s="16">
        <f t="shared" si="21"/>
        <v>19804.56</v>
      </c>
      <c r="P24" s="10">
        <f t="shared" si="21"/>
        <v>3919.65</v>
      </c>
      <c r="Q24" s="10">
        <f t="shared" si="9"/>
        <v>23724.21</v>
      </c>
    </row>
    <row r="25" s="3" customFormat="1" customHeight="1" spans="1:17">
      <c r="A25" s="7">
        <v>22</v>
      </c>
      <c r="B25" s="7">
        <v>2024</v>
      </c>
      <c r="C25" s="7" t="s">
        <v>23</v>
      </c>
      <c r="D25" s="12" t="s">
        <v>62</v>
      </c>
      <c r="E25" s="7" t="s">
        <v>63</v>
      </c>
      <c r="F25" s="9">
        <v>1109.37</v>
      </c>
      <c r="G25" s="9">
        <v>1109.37</v>
      </c>
      <c r="H25" s="10">
        <v>0</v>
      </c>
      <c r="I25" s="10">
        <v>1109.37</v>
      </c>
      <c r="J25" s="10">
        <v>1109.37</v>
      </c>
      <c r="K25" s="7">
        <v>14.4</v>
      </c>
      <c r="L25" s="7">
        <v>4.8</v>
      </c>
      <c r="M25" s="15">
        <v>0.95</v>
      </c>
      <c r="N25" s="10">
        <f t="shared" ref="N25:P25" si="22">ROUND(H25*K25,2)</f>
        <v>0</v>
      </c>
      <c r="O25" s="16">
        <f t="shared" si="22"/>
        <v>5324.98</v>
      </c>
      <c r="P25" s="10">
        <f t="shared" si="22"/>
        <v>1053.9</v>
      </c>
      <c r="Q25" s="10">
        <f t="shared" si="9"/>
        <v>6378.88</v>
      </c>
    </row>
    <row r="26" s="3" customFormat="1" customHeight="1" spans="1:17">
      <c r="A26" s="7">
        <v>23</v>
      </c>
      <c r="B26" s="7">
        <v>2024</v>
      </c>
      <c r="C26" s="7" t="s">
        <v>23</v>
      </c>
      <c r="D26" s="7" t="s">
        <v>64</v>
      </c>
      <c r="E26" s="7" t="s">
        <v>65</v>
      </c>
      <c r="F26" s="9">
        <v>2550.51</v>
      </c>
      <c r="G26" s="9">
        <v>2550.51</v>
      </c>
      <c r="H26" s="10">
        <v>0</v>
      </c>
      <c r="I26" s="10">
        <v>2550.51</v>
      </c>
      <c r="J26" s="10">
        <v>2550.51</v>
      </c>
      <c r="K26" s="7">
        <v>14.4</v>
      </c>
      <c r="L26" s="7">
        <v>4.8</v>
      </c>
      <c r="M26" s="15">
        <v>0.95</v>
      </c>
      <c r="N26" s="10">
        <f t="shared" ref="N26:P26" si="23">ROUND(H26*K26,2)</f>
        <v>0</v>
      </c>
      <c r="O26" s="16">
        <f t="shared" si="23"/>
        <v>12242.45</v>
      </c>
      <c r="P26" s="10">
        <f t="shared" si="23"/>
        <v>2422.98</v>
      </c>
      <c r="Q26" s="10">
        <f t="shared" si="9"/>
        <v>14665.43</v>
      </c>
    </row>
    <row r="27" s="3" customFormat="1" customHeight="1" spans="1:17">
      <c r="A27" s="7">
        <v>24</v>
      </c>
      <c r="B27" s="7">
        <v>2024</v>
      </c>
      <c r="C27" s="7" t="s">
        <v>23</v>
      </c>
      <c r="D27" s="7" t="s">
        <v>66</v>
      </c>
      <c r="E27" s="7" t="s">
        <v>67</v>
      </c>
      <c r="F27" s="9">
        <v>2432.34</v>
      </c>
      <c r="G27" s="9">
        <v>2432.34</v>
      </c>
      <c r="H27" s="10">
        <v>0</v>
      </c>
      <c r="I27" s="10">
        <v>2432.34</v>
      </c>
      <c r="J27" s="10">
        <v>2432.34</v>
      </c>
      <c r="K27" s="7">
        <v>14.4</v>
      </c>
      <c r="L27" s="7">
        <v>4.8</v>
      </c>
      <c r="M27" s="15">
        <v>0.95</v>
      </c>
      <c r="N27" s="10">
        <f t="shared" ref="N27:P27" si="24">ROUND(H27*K27,2)</f>
        <v>0</v>
      </c>
      <c r="O27" s="16">
        <f t="shared" si="24"/>
        <v>11675.23</v>
      </c>
      <c r="P27" s="10">
        <f t="shared" si="24"/>
        <v>2310.72</v>
      </c>
      <c r="Q27" s="10">
        <f t="shared" si="9"/>
        <v>13985.95</v>
      </c>
    </row>
    <row r="28" s="3" customFormat="1" customHeight="1" spans="1:17">
      <c r="A28" s="7">
        <v>25</v>
      </c>
      <c r="B28" s="7">
        <v>2024</v>
      </c>
      <c r="C28" s="7" t="s">
        <v>23</v>
      </c>
      <c r="D28" s="7" t="s">
        <v>68</v>
      </c>
      <c r="E28" s="7" t="s">
        <v>69</v>
      </c>
      <c r="F28" s="9">
        <v>774.77</v>
      </c>
      <c r="G28" s="9">
        <v>774.77</v>
      </c>
      <c r="H28" s="10">
        <v>0</v>
      </c>
      <c r="I28" s="10">
        <v>774.77</v>
      </c>
      <c r="J28" s="10">
        <v>774.77</v>
      </c>
      <c r="K28" s="7">
        <v>14.4</v>
      </c>
      <c r="L28" s="7">
        <v>4.8</v>
      </c>
      <c r="M28" s="15">
        <v>0.95</v>
      </c>
      <c r="N28" s="10">
        <f t="shared" ref="N28:P28" si="25">ROUND(H28*K28,2)</f>
        <v>0</v>
      </c>
      <c r="O28" s="16">
        <f t="shared" si="25"/>
        <v>3718.9</v>
      </c>
      <c r="P28" s="10">
        <f t="shared" si="25"/>
        <v>736.03</v>
      </c>
      <c r="Q28" s="10">
        <f t="shared" si="9"/>
        <v>4454.93</v>
      </c>
    </row>
    <row r="29" s="3" customFormat="1" customHeight="1" spans="1:17">
      <c r="A29" s="7">
        <v>26</v>
      </c>
      <c r="B29" s="7">
        <v>2024</v>
      </c>
      <c r="C29" s="7" t="s">
        <v>23</v>
      </c>
      <c r="D29" s="7" t="s">
        <v>70</v>
      </c>
      <c r="E29" s="7" t="s">
        <v>71</v>
      </c>
      <c r="F29" s="9">
        <v>1425.61</v>
      </c>
      <c r="G29" s="9">
        <v>1425.61</v>
      </c>
      <c r="H29" s="10">
        <v>1000</v>
      </c>
      <c r="I29" s="10">
        <v>425.61</v>
      </c>
      <c r="J29" s="10">
        <v>425.61</v>
      </c>
      <c r="K29" s="7">
        <v>14.4</v>
      </c>
      <c r="L29" s="7">
        <v>4.8</v>
      </c>
      <c r="M29" s="15">
        <v>0.95</v>
      </c>
      <c r="N29" s="10">
        <f t="shared" ref="N29:P29" si="26">ROUND(H29*K29,2)</f>
        <v>14400</v>
      </c>
      <c r="O29" s="16">
        <f t="shared" si="26"/>
        <v>2042.93</v>
      </c>
      <c r="P29" s="10">
        <f t="shared" si="26"/>
        <v>404.33</v>
      </c>
      <c r="Q29" s="10">
        <f t="shared" si="9"/>
        <v>16847.26</v>
      </c>
    </row>
    <row r="30" s="3" customFormat="1" customHeight="1" spans="1:17">
      <c r="A30" s="7">
        <v>27</v>
      </c>
      <c r="B30" s="7">
        <v>2024</v>
      </c>
      <c r="C30" s="7" t="s">
        <v>23</v>
      </c>
      <c r="D30" s="7" t="s">
        <v>72</v>
      </c>
      <c r="E30" s="7" t="s">
        <v>73</v>
      </c>
      <c r="F30" s="9">
        <v>1017.34</v>
      </c>
      <c r="G30" s="9">
        <v>1017.34</v>
      </c>
      <c r="H30" s="10">
        <v>1017.34</v>
      </c>
      <c r="I30" s="10">
        <v>0</v>
      </c>
      <c r="J30" s="10">
        <v>0</v>
      </c>
      <c r="K30" s="7">
        <v>14.4</v>
      </c>
      <c r="L30" s="7">
        <v>4.8</v>
      </c>
      <c r="M30" s="15">
        <v>0.95</v>
      </c>
      <c r="N30" s="10">
        <f t="shared" ref="N30:P30" si="27">ROUND(H30*K30,2)</f>
        <v>14649.7</v>
      </c>
      <c r="O30" s="16">
        <f t="shared" si="27"/>
        <v>0</v>
      </c>
      <c r="P30" s="10">
        <f t="shared" si="27"/>
        <v>0</v>
      </c>
      <c r="Q30" s="10">
        <f t="shared" si="9"/>
        <v>14649.7</v>
      </c>
    </row>
    <row r="31" s="3" customFormat="1" customHeight="1" spans="1:17">
      <c r="A31" s="7">
        <v>28</v>
      </c>
      <c r="B31" s="7">
        <v>2024</v>
      </c>
      <c r="C31" s="7" t="s">
        <v>23</v>
      </c>
      <c r="D31" s="7" t="s">
        <v>74</v>
      </c>
      <c r="E31" s="7" t="s">
        <v>75</v>
      </c>
      <c r="F31" s="9">
        <v>681.9</v>
      </c>
      <c r="G31" s="9">
        <v>681.9</v>
      </c>
      <c r="H31" s="10">
        <v>0</v>
      </c>
      <c r="I31" s="10">
        <v>681.9</v>
      </c>
      <c r="J31" s="10">
        <v>681.9</v>
      </c>
      <c r="K31" s="7">
        <v>14.4</v>
      </c>
      <c r="L31" s="7">
        <v>4.8</v>
      </c>
      <c r="M31" s="15">
        <v>0.95</v>
      </c>
      <c r="N31" s="10">
        <f t="shared" ref="N31:P31" si="28">ROUND(H31*K31,2)</f>
        <v>0</v>
      </c>
      <c r="O31" s="16">
        <f t="shared" si="28"/>
        <v>3273.12</v>
      </c>
      <c r="P31" s="10">
        <f t="shared" si="28"/>
        <v>647.81</v>
      </c>
      <c r="Q31" s="10">
        <f t="shared" si="9"/>
        <v>3920.93</v>
      </c>
    </row>
    <row r="32" s="3" customFormat="1" customHeight="1" spans="1:17">
      <c r="A32" s="7">
        <v>29</v>
      </c>
      <c r="B32" s="7">
        <v>2024</v>
      </c>
      <c r="C32" s="7" t="s">
        <v>23</v>
      </c>
      <c r="D32" s="7" t="s">
        <v>76</v>
      </c>
      <c r="E32" s="7" t="s">
        <v>77</v>
      </c>
      <c r="F32" s="9">
        <v>5914.16</v>
      </c>
      <c r="G32" s="9">
        <v>5914.16</v>
      </c>
      <c r="H32" s="10">
        <v>1000</v>
      </c>
      <c r="I32" s="10">
        <v>4914.16</v>
      </c>
      <c r="J32" s="10">
        <v>4914.16</v>
      </c>
      <c r="K32" s="7">
        <v>14.4</v>
      </c>
      <c r="L32" s="7">
        <v>4.8</v>
      </c>
      <c r="M32" s="15">
        <v>0.95</v>
      </c>
      <c r="N32" s="10">
        <f t="shared" ref="N32:P32" si="29">ROUND(H32*K32,2)</f>
        <v>14400</v>
      </c>
      <c r="O32" s="16">
        <f t="shared" si="29"/>
        <v>23587.97</v>
      </c>
      <c r="P32" s="10">
        <f t="shared" si="29"/>
        <v>4668.45</v>
      </c>
      <c r="Q32" s="10">
        <f t="shared" si="9"/>
        <v>42656.42</v>
      </c>
    </row>
    <row r="33" s="3" customFormat="1" customHeight="1" spans="1:17">
      <c r="A33" s="7">
        <v>30</v>
      </c>
      <c r="B33" s="7">
        <v>2024</v>
      </c>
      <c r="C33" s="7" t="s">
        <v>23</v>
      </c>
      <c r="D33" s="7" t="s">
        <v>78</v>
      </c>
      <c r="E33" s="7" t="s">
        <v>79</v>
      </c>
      <c r="F33" s="9">
        <v>1183.71</v>
      </c>
      <c r="G33" s="9">
        <v>1183.71</v>
      </c>
      <c r="H33" s="10">
        <v>0</v>
      </c>
      <c r="I33" s="10">
        <v>1183.71</v>
      </c>
      <c r="J33" s="10">
        <v>1183.71</v>
      </c>
      <c r="K33" s="7">
        <v>14.4</v>
      </c>
      <c r="L33" s="7">
        <v>4.8</v>
      </c>
      <c r="M33" s="15">
        <v>0.95</v>
      </c>
      <c r="N33" s="10">
        <f t="shared" ref="N33:P33" si="30">ROUND(H33*K33,2)</f>
        <v>0</v>
      </c>
      <c r="O33" s="16">
        <f t="shared" si="30"/>
        <v>5681.81</v>
      </c>
      <c r="P33" s="10">
        <f t="shared" si="30"/>
        <v>1124.52</v>
      </c>
      <c r="Q33" s="10">
        <f t="shared" si="9"/>
        <v>6806.33</v>
      </c>
    </row>
    <row r="34" s="3" customFormat="1" customHeight="1" spans="1:17">
      <c r="A34" s="7">
        <v>31</v>
      </c>
      <c r="B34" s="7">
        <v>2024</v>
      </c>
      <c r="C34" s="7" t="s">
        <v>23</v>
      </c>
      <c r="D34" s="7" t="s">
        <v>80</v>
      </c>
      <c r="E34" s="7" t="s">
        <v>81</v>
      </c>
      <c r="F34" s="9">
        <v>1618.85</v>
      </c>
      <c r="G34" s="9">
        <v>1618.85</v>
      </c>
      <c r="H34" s="10">
        <v>0</v>
      </c>
      <c r="I34" s="10">
        <v>1618.85</v>
      </c>
      <c r="J34" s="10">
        <v>1618.85</v>
      </c>
      <c r="K34" s="7">
        <v>14.4</v>
      </c>
      <c r="L34" s="7">
        <v>4.8</v>
      </c>
      <c r="M34" s="15">
        <v>0.95</v>
      </c>
      <c r="N34" s="10">
        <f t="shared" ref="N34:P34" si="31">ROUND(H34*K34,2)</f>
        <v>0</v>
      </c>
      <c r="O34" s="16">
        <f t="shared" si="31"/>
        <v>7770.48</v>
      </c>
      <c r="P34" s="10">
        <f t="shared" si="31"/>
        <v>1537.91</v>
      </c>
      <c r="Q34" s="10">
        <f t="shared" si="9"/>
        <v>9308.39</v>
      </c>
    </row>
    <row r="35" s="3" customFormat="1" customHeight="1" spans="1:17">
      <c r="A35" s="7">
        <v>32</v>
      </c>
      <c r="B35" s="7">
        <v>2024</v>
      </c>
      <c r="C35" s="7" t="s">
        <v>23</v>
      </c>
      <c r="D35" s="7" t="s">
        <v>82</v>
      </c>
      <c r="E35" s="7" t="s">
        <v>83</v>
      </c>
      <c r="F35" s="9">
        <v>1175.86</v>
      </c>
      <c r="G35" s="9">
        <v>1175.86</v>
      </c>
      <c r="H35" s="10">
        <v>500</v>
      </c>
      <c r="I35" s="10">
        <v>675.86</v>
      </c>
      <c r="J35" s="10">
        <v>675.86</v>
      </c>
      <c r="K35" s="7">
        <v>14.4</v>
      </c>
      <c r="L35" s="7">
        <v>4.8</v>
      </c>
      <c r="M35" s="15">
        <v>0.95</v>
      </c>
      <c r="N35" s="10">
        <f t="shared" ref="N35:P35" si="32">ROUND(H35*K35,2)</f>
        <v>7200</v>
      </c>
      <c r="O35" s="16">
        <f t="shared" si="32"/>
        <v>3244.13</v>
      </c>
      <c r="P35" s="10">
        <f t="shared" si="32"/>
        <v>642.07</v>
      </c>
      <c r="Q35" s="10">
        <f t="shared" si="9"/>
        <v>11086.2</v>
      </c>
    </row>
    <row r="36" s="3" customFormat="1" customHeight="1" spans="1:17">
      <c r="A36" s="7">
        <v>33</v>
      </c>
      <c r="B36" s="7">
        <v>2024</v>
      </c>
      <c r="C36" s="7" t="s">
        <v>23</v>
      </c>
      <c r="D36" s="7" t="s">
        <v>84</v>
      </c>
      <c r="E36" s="7" t="s">
        <v>85</v>
      </c>
      <c r="F36" s="9">
        <v>15063.3</v>
      </c>
      <c r="G36" s="9">
        <v>15063.3</v>
      </c>
      <c r="H36" s="10">
        <v>3800</v>
      </c>
      <c r="I36" s="10">
        <v>11263.3</v>
      </c>
      <c r="J36" s="10">
        <v>11263.3</v>
      </c>
      <c r="K36" s="7">
        <v>14.4</v>
      </c>
      <c r="L36" s="7">
        <v>4.8</v>
      </c>
      <c r="M36" s="15">
        <v>0.95</v>
      </c>
      <c r="N36" s="10">
        <f t="shared" ref="N36:P36" si="33">ROUND(H36*K36,2)</f>
        <v>54720</v>
      </c>
      <c r="O36" s="16">
        <f t="shared" si="33"/>
        <v>54063.84</v>
      </c>
      <c r="P36" s="10">
        <f t="shared" si="33"/>
        <v>10700.14</v>
      </c>
      <c r="Q36" s="10">
        <f t="shared" si="9"/>
        <v>119483.98</v>
      </c>
    </row>
    <row r="37" s="3" customFormat="1" customHeight="1" spans="1:17">
      <c r="A37" s="7">
        <v>34</v>
      </c>
      <c r="B37" s="7">
        <v>2024</v>
      </c>
      <c r="C37" s="7" t="s">
        <v>86</v>
      </c>
      <c r="D37" s="7" t="s">
        <v>87</v>
      </c>
      <c r="E37" s="7" t="s">
        <v>88</v>
      </c>
      <c r="F37" s="9">
        <v>4272.78</v>
      </c>
      <c r="G37" s="9">
        <v>4272.78</v>
      </c>
      <c r="H37" s="10">
        <v>2000</v>
      </c>
      <c r="I37" s="10">
        <v>2272.78</v>
      </c>
      <c r="J37" s="10">
        <v>2272.78</v>
      </c>
      <c r="K37" s="7">
        <v>14.4</v>
      </c>
      <c r="L37" s="7">
        <v>4.8</v>
      </c>
      <c r="M37" s="15">
        <v>0.95</v>
      </c>
      <c r="N37" s="10">
        <f t="shared" ref="N37:P37" si="34">ROUND(H37*K37,2)</f>
        <v>28800</v>
      </c>
      <c r="O37" s="16">
        <f>I37*L37</f>
        <v>10909.344</v>
      </c>
      <c r="P37" s="10">
        <f t="shared" si="34"/>
        <v>2159.14</v>
      </c>
      <c r="Q37" s="10">
        <f t="shared" si="9"/>
        <v>41868.484</v>
      </c>
    </row>
    <row r="38" s="3" customFormat="1" customHeight="1" spans="1:17">
      <c r="A38" s="7">
        <v>35</v>
      </c>
      <c r="B38" s="7">
        <v>2024</v>
      </c>
      <c r="C38" s="7" t="s">
        <v>86</v>
      </c>
      <c r="D38" s="7" t="s">
        <v>89</v>
      </c>
      <c r="E38" s="7" t="s">
        <v>90</v>
      </c>
      <c r="F38" s="9">
        <v>5052.37</v>
      </c>
      <c r="G38" s="9">
        <v>4930.06</v>
      </c>
      <c r="H38" s="10">
        <v>2900</v>
      </c>
      <c r="I38" s="10">
        <v>2030.06</v>
      </c>
      <c r="J38" s="10">
        <v>2030.06</v>
      </c>
      <c r="K38" s="7">
        <v>14.4</v>
      </c>
      <c r="L38" s="7">
        <v>4.8</v>
      </c>
      <c r="M38" s="15">
        <v>0.95</v>
      </c>
      <c r="N38" s="10">
        <f t="shared" ref="N38:N45" si="35">ROUND(H38*K38,2)</f>
        <v>41760</v>
      </c>
      <c r="O38" s="16">
        <v>9842.14</v>
      </c>
      <c r="P38" s="10">
        <v>1928.56</v>
      </c>
      <c r="Q38" s="10">
        <f t="shared" ref="Q38:Q40" si="36">N38+O38+P38</f>
        <v>53530.7</v>
      </c>
    </row>
    <row r="39" s="3" customFormat="1" customHeight="1" spans="1:17">
      <c r="A39" s="7">
        <v>36</v>
      </c>
      <c r="B39" s="7">
        <v>2024</v>
      </c>
      <c r="C39" s="7" t="s">
        <v>86</v>
      </c>
      <c r="D39" s="7" t="s">
        <v>91</v>
      </c>
      <c r="E39" s="7" t="s">
        <v>92</v>
      </c>
      <c r="F39" s="9">
        <v>6631.73</v>
      </c>
      <c r="G39" s="9">
        <v>6527.59</v>
      </c>
      <c r="H39" s="10">
        <v>3000</v>
      </c>
      <c r="I39" s="10">
        <v>3527.59</v>
      </c>
      <c r="J39" s="10">
        <v>3527.59</v>
      </c>
      <c r="K39" s="7">
        <v>14.4</v>
      </c>
      <c r="L39" s="7">
        <v>4.8</v>
      </c>
      <c r="M39" s="15">
        <v>0.95</v>
      </c>
      <c r="N39" s="10">
        <f t="shared" si="35"/>
        <v>43200</v>
      </c>
      <c r="O39" s="16">
        <v>17015.74</v>
      </c>
      <c r="P39" s="10">
        <v>3351.21</v>
      </c>
      <c r="Q39" s="10">
        <f t="shared" si="36"/>
        <v>63566.95</v>
      </c>
    </row>
    <row r="40" s="3" customFormat="1" customHeight="1" spans="1:17">
      <c r="A40" s="7">
        <v>37</v>
      </c>
      <c r="B40" s="7">
        <v>2024</v>
      </c>
      <c r="C40" s="7" t="s">
        <v>86</v>
      </c>
      <c r="D40" s="7" t="s">
        <v>93</v>
      </c>
      <c r="E40" s="7" t="s">
        <v>94</v>
      </c>
      <c r="F40" s="10">
        <v>4683.4</v>
      </c>
      <c r="G40" s="10">
        <v>4617.7</v>
      </c>
      <c r="H40" s="10">
        <v>2000</v>
      </c>
      <c r="I40" s="10">
        <v>2617.7</v>
      </c>
      <c r="J40" s="10">
        <v>2617.7</v>
      </c>
      <c r="K40" s="7">
        <v>14.4</v>
      </c>
      <c r="L40" s="7">
        <v>4.8</v>
      </c>
      <c r="M40" s="15">
        <v>0.95</v>
      </c>
      <c r="N40" s="10">
        <f t="shared" si="35"/>
        <v>28800</v>
      </c>
      <c r="O40" s="16">
        <v>12617.52</v>
      </c>
      <c r="P40" s="10">
        <v>2486.82</v>
      </c>
      <c r="Q40" s="10">
        <f t="shared" si="36"/>
        <v>43904.34</v>
      </c>
    </row>
    <row r="41" s="3" customFormat="1" customHeight="1" spans="1:17">
      <c r="A41" s="7">
        <v>38</v>
      </c>
      <c r="B41" s="7">
        <v>2024</v>
      </c>
      <c r="C41" s="7" t="s">
        <v>86</v>
      </c>
      <c r="D41" s="7" t="s">
        <v>95</v>
      </c>
      <c r="E41" s="7" t="s">
        <v>96</v>
      </c>
      <c r="F41" s="9">
        <v>3188.12</v>
      </c>
      <c r="G41" s="9">
        <v>3188.12</v>
      </c>
      <c r="H41" s="10">
        <v>1500</v>
      </c>
      <c r="I41" s="10">
        <v>1688.12</v>
      </c>
      <c r="J41" s="10">
        <v>1688.12</v>
      </c>
      <c r="K41" s="7">
        <v>14.4</v>
      </c>
      <c r="L41" s="7">
        <v>4.8</v>
      </c>
      <c r="M41" s="15">
        <v>0.95</v>
      </c>
      <c r="N41" s="10">
        <f t="shared" si="35"/>
        <v>21600</v>
      </c>
      <c r="O41" s="16">
        <f t="shared" ref="O41:O45" si="37">ROUND(I41*L41,2)</f>
        <v>8102.98</v>
      </c>
      <c r="P41" s="10">
        <f t="shared" ref="P41:P45" si="38">ROUND(J41*M41,2)</f>
        <v>1603.71</v>
      </c>
      <c r="Q41" s="10">
        <f t="shared" ref="Q41:Q67" si="39">P41+O41+N41</f>
        <v>31306.69</v>
      </c>
    </row>
    <row r="42" s="3" customFormat="1" customHeight="1" spans="1:17">
      <c r="A42" s="7">
        <v>39</v>
      </c>
      <c r="B42" s="7">
        <v>2024</v>
      </c>
      <c r="C42" s="7" t="s">
        <v>86</v>
      </c>
      <c r="D42" s="7" t="s">
        <v>97</v>
      </c>
      <c r="E42" s="7" t="s">
        <v>98</v>
      </c>
      <c r="F42" s="9">
        <v>5913.1</v>
      </c>
      <c r="G42" s="9">
        <v>5908.28</v>
      </c>
      <c r="H42" s="10">
        <v>2000</v>
      </c>
      <c r="I42" s="10">
        <v>3908.28</v>
      </c>
      <c r="J42" s="10">
        <v>3908.28</v>
      </c>
      <c r="K42" s="7">
        <v>14.4</v>
      </c>
      <c r="L42" s="7">
        <v>4.8</v>
      </c>
      <c r="M42" s="15">
        <v>0.95</v>
      </c>
      <c r="N42" s="10">
        <f t="shared" si="35"/>
        <v>28800</v>
      </c>
      <c r="O42" s="16">
        <v>18759.74</v>
      </c>
      <c r="P42" s="10">
        <f>J42*M42</f>
        <v>3712.866</v>
      </c>
      <c r="Q42" s="10">
        <f>N42+O42+P42</f>
        <v>51272.606</v>
      </c>
    </row>
    <row r="43" s="3" customFormat="1" customHeight="1" spans="1:17">
      <c r="A43" s="7">
        <v>40</v>
      </c>
      <c r="B43" s="7">
        <v>2024</v>
      </c>
      <c r="C43" s="7" t="s">
        <v>86</v>
      </c>
      <c r="D43" s="7" t="s">
        <v>99</v>
      </c>
      <c r="E43" s="7" t="s">
        <v>100</v>
      </c>
      <c r="F43" s="9">
        <v>1401.01</v>
      </c>
      <c r="G43" s="9">
        <v>1401.01</v>
      </c>
      <c r="H43" s="10">
        <v>500</v>
      </c>
      <c r="I43" s="10">
        <v>901.01</v>
      </c>
      <c r="J43" s="10">
        <v>901.01</v>
      </c>
      <c r="K43" s="7">
        <v>14.4</v>
      </c>
      <c r="L43" s="7">
        <v>4.8</v>
      </c>
      <c r="M43" s="15">
        <v>0.95</v>
      </c>
      <c r="N43" s="10">
        <f t="shared" si="35"/>
        <v>7200</v>
      </c>
      <c r="O43" s="16">
        <f t="shared" si="37"/>
        <v>4324.85</v>
      </c>
      <c r="P43" s="10">
        <f t="shared" si="38"/>
        <v>855.96</v>
      </c>
      <c r="Q43" s="10">
        <f t="shared" si="39"/>
        <v>12380.81</v>
      </c>
    </row>
    <row r="44" s="3" customFormat="1" customHeight="1" spans="1:17">
      <c r="A44" s="7">
        <v>41</v>
      </c>
      <c r="B44" s="7">
        <v>2024</v>
      </c>
      <c r="C44" s="7" t="s">
        <v>86</v>
      </c>
      <c r="D44" s="7" t="s">
        <v>101</v>
      </c>
      <c r="E44" s="7" t="s">
        <v>102</v>
      </c>
      <c r="F44" s="9">
        <v>505.61</v>
      </c>
      <c r="G44" s="9">
        <v>505.61</v>
      </c>
      <c r="H44" s="10">
        <v>0</v>
      </c>
      <c r="I44" s="10">
        <v>505.61</v>
      </c>
      <c r="J44" s="10">
        <v>505.61</v>
      </c>
      <c r="K44" s="7">
        <v>14.4</v>
      </c>
      <c r="L44" s="7">
        <v>4.8</v>
      </c>
      <c r="M44" s="15">
        <v>0.95</v>
      </c>
      <c r="N44" s="10">
        <f t="shared" si="35"/>
        <v>0</v>
      </c>
      <c r="O44" s="16">
        <f t="shared" si="37"/>
        <v>2426.93</v>
      </c>
      <c r="P44" s="10">
        <f t="shared" si="38"/>
        <v>480.33</v>
      </c>
      <c r="Q44" s="10">
        <f t="shared" si="39"/>
        <v>2907.26</v>
      </c>
    </row>
    <row r="45" s="3" customFormat="1" customHeight="1" spans="1:17">
      <c r="A45" s="7">
        <v>42</v>
      </c>
      <c r="B45" s="7">
        <v>2024</v>
      </c>
      <c r="C45" s="7" t="s">
        <v>86</v>
      </c>
      <c r="D45" s="7" t="s">
        <v>103</v>
      </c>
      <c r="E45" s="7" t="s">
        <v>104</v>
      </c>
      <c r="F45" s="9">
        <v>1504.94</v>
      </c>
      <c r="G45" s="9">
        <v>1504.94</v>
      </c>
      <c r="H45" s="10">
        <v>1000</v>
      </c>
      <c r="I45" s="10">
        <v>504.94</v>
      </c>
      <c r="J45" s="10">
        <v>504.94</v>
      </c>
      <c r="K45" s="7">
        <v>14.4</v>
      </c>
      <c r="L45" s="7">
        <v>4.8</v>
      </c>
      <c r="M45" s="15">
        <v>0.95</v>
      </c>
      <c r="N45" s="10">
        <f t="shared" si="35"/>
        <v>14400</v>
      </c>
      <c r="O45" s="16">
        <f t="shared" si="37"/>
        <v>2423.71</v>
      </c>
      <c r="P45" s="10">
        <f t="shared" si="38"/>
        <v>479.69</v>
      </c>
      <c r="Q45" s="10">
        <f t="shared" si="39"/>
        <v>17303.4</v>
      </c>
    </row>
    <row r="46" s="3" customFormat="1" customHeight="1" spans="1:17">
      <c r="A46" s="7">
        <v>43</v>
      </c>
      <c r="B46" s="7">
        <v>2024</v>
      </c>
      <c r="C46" s="7" t="s">
        <v>86</v>
      </c>
      <c r="D46" s="7" t="s">
        <v>105</v>
      </c>
      <c r="E46" s="7" t="s">
        <v>106</v>
      </c>
      <c r="F46" s="9">
        <f>H46+I46</f>
        <v>2053.65</v>
      </c>
      <c r="G46" s="9">
        <f>H46+I46</f>
        <v>2053.65</v>
      </c>
      <c r="H46" s="13">
        <v>1520</v>
      </c>
      <c r="I46" s="10">
        <v>533.65</v>
      </c>
      <c r="J46" s="10">
        <v>533.65</v>
      </c>
      <c r="K46" s="7">
        <v>14.4</v>
      </c>
      <c r="L46" s="7">
        <v>4.8</v>
      </c>
      <c r="M46" s="15">
        <v>0.95</v>
      </c>
      <c r="N46" s="10">
        <v>21888</v>
      </c>
      <c r="O46" s="10">
        <f>ROUND(L46*I46,2)</f>
        <v>2561.52</v>
      </c>
      <c r="P46" s="10">
        <f>ROUND(M46*I46,2)</f>
        <v>506.97</v>
      </c>
      <c r="Q46" s="10">
        <f t="shared" si="39"/>
        <v>24956.49</v>
      </c>
    </row>
    <row r="47" s="3" customFormat="1" customHeight="1" spans="1:17">
      <c r="A47" s="7">
        <v>44</v>
      </c>
      <c r="B47" s="7">
        <v>2024</v>
      </c>
      <c r="C47" s="7" t="s">
        <v>86</v>
      </c>
      <c r="D47" s="7" t="s">
        <v>107</v>
      </c>
      <c r="E47" s="7" t="s">
        <v>108</v>
      </c>
      <c r="F47" s="9">
        <v>8940.4</v>
      </c>
      <c r="G47" s="9">
        <v>8940.4</v>
      </c>
      <c r="H47" s="10">
        <v>3000</v>
      </c>
      <c r="I47" s="10">
        <v>5940.4</v>
      </c>
      <c r="J47" s="10">
        <v>5940.4</v>
      </c>
      <c r="K47" s="7">
        <v>14.4</v>
      </c>
      <c r="L47" s="7">
        <v>4.8</v>
      </c>
      <c r="M47" s="15">
        <v>0.95</v>
      </c>
      <c r="N47" s="10">
        <f t="shared" ref="N47:P47" si="40">ROUND(H47*K47,2)</f>
        <v>43200</v>
      </c>
      <c r="O47" s="16">
        <f t="shared" si="40"/>
        <v>28513.92</v>
      </c>
      <c r="P47" s="10">
        <f t="shared" si="40"/>
        <v>5643.38</v>
      </c>
      <c r="Q47" s="10">
        <f t="shared" si="39"/>
        <v>77357.3</v>
      </c>
    </row>
    <row r="48" s="3" customFormat="1" customHeight="1" spans="1:17">
      <c r="A48" s="7">
        <v>45</v>
      </c>
      <c r="B48" s="7">
        <v>2024</v>
      </c>
      <c r="C48" s="7" t="s">
        <v>23</v>
      </c>
      <c r="D48" s="7" t="s">
        <v>109</v>
      </c>
      <c r="E48" s="7" t="s">
        <v>110</v>
      </c>
      <c r="F48" s="9">
        <v>3099.76</v>
      </c>
      <c r="G48" s="9">
        <v>3099.76</v>
      </c>
      <c r="H48" s="10">
        <v>0</v>
      </c>
      <c r="I48" s="10">
        <v>3099.76</v>
      </c>
      <c r="J48" s="10">
        <v>3099.76</v>
      </c>
      <c r="K48" s="7">
        <v>14.4</v>
      </c>
      <c r="L48" s="7">
        <v>4.8</v>
      </c>
      <c r="M48" s="15">
        <v>0.95</v>
      </c>
      <c r="N48" s="10">
        <f t="shared" ref="N48:P48" si="41">ROUND(H48*K48,2)</f>
        <v>0</v>
      </c>
      <c r="O48" s="16">
        <f t="shared" si="41"/>
        <v>14878.85</v>
      </c>
      <c r="P48" s="10">
        <f t="shared" si="41"/>
        <v>2944.77</v>
      </c>
      <c r="Q48" s="10">
        <f t="shared" si="39"/>
        <v>17823.62</v>
      </c>
    </row>
    <row r="49" s="3" customFormat="1" customHeight="1" spans="1:17">
      <c r="A49" s="7">
        <v>46</v>
      </c>
      <c r="B49" s="7">
        <v>2024</v>
      </c>
      <c r="C49" s="7" t="s">
        <v>23</v>
      </c>
      <c r="D49" s="7" t="s">
        <v>111</v>
      </c>
      <c r="E49" s="7" t="s">
        <v>112</v>
      </c>
      <c r="F49" s="9">
        <v>2276.48</v>
      </c>
      <c r="G49" s="9">
        <v>2276.48</v>
      </c>
      <c r="H49" s="10">
        <v>0</v>
      </c>
      <c r="I49" s="10">
        <v>2276.48</v>
      </c>
      <c r="J49" s="10">
        <v>2276.48</v>
      </c>
      <c r="K49" s="7">
        <v>14.4</v>
      </c>
      <c r="L49" s="7">
        <v>4.8</v>
      </c>
      <c r="M49" s="15">
        <v>0.95</v>
      </c>
      <c r="N49" s="10">
        <f t="shared" ref="N49:P49" si="42">ROUND(H49*K49,2)</f>
        <v>0</v>
      </c>
      <c r="O49" s="16">
        <f t="shared" si="42"/>
        <v>10927.1</v>
      </c>
      <c r="P49" s="10">
        <f t="shared" si="42"/>
        <v>2162.66</v>
      </c>
      <c r="Q49" s="10">
        <f t="shared" si="39"/>
        <v>13089.76</v>
      </c>
    </row>
    <row r="50" s="3" customFormat="1" customHeight="1" spans="1:17">
      <c r="A50" s="7">
        <v>47</v>
      </c>
      <c r="B50" s="7">
        <v>2024</v>
      </c>
      <c r="C50" s="7" t="s">
        <v>23</v>
      </c>
      <c r="D50" s="7" t="s">
        <v>113</v>
      </c>
      <c r="E50" s="7" t="s">
        <v>114</v>
      </c>
      <c r="F50" s="9">
        <v>3663.74</v>
      </c>
      <c r="G50" s="9">
        <v>3663.74</v>
      </c>
      <c r="H50" s="10">
        <v>0</v>
      </c>
      <c r="I50" s="10">
        <v>3663.74</v>
      </c>
      <c r="J50" s="10">
        <v>3663.74</v>
      </c>
      <c r="K50" s="7">
        <v>14.4</v>
      </c>
      <c r="L50" s="7">
        <v>4.8</v>
      </c>
      <c r="M50" s="15">
        <v>0.95</v>
      </c>
      <c r="N50" s="10">
        <f t="shared" ref="N50:P50" si="43">ROUND(H50*K50,2)</f>
        <v>0</v>
      </c>
      <c r="O50" s="16">
        <f t="shared" si="43"/>
        <v>17585.95</v>
      </c>
      <c r="P50" s="10">
        <f t="shared" si="43"/>
        <v>3480.55</v>
      </c>
      <c r="Q50" s="10">
        <f t="shared" si="39"/>
        <v>21066.5</v>
      </c>
    </row>
    <row r="51" s="3" customFormat="1" customHeight="1" spans="1:17">
      <c r="A51" s="7">
        <v>48</v>
      </c>
      <c r="B51" s="7">
        <v>2024</v>
      </c>
      <c r="C51" s="7" t="s">
        <v>23</v>
      </c>
      <c r="D51" s="7" t="s">
        <v>115</v>
      </c>
      <c r="E51" s="7" t="s">
        <v>116</v>
      </c>
      <c r="F51" s="9">
        <v>256.4</v>
      </c>
      <c r="G51" s="9">
        <v>256.4</v>
      </c>
      <c r="H51" s="10">
        <v>0</v>
      </c>
      <c r="I51" s="10">
        <v>256.4</v>
      </c>
      <c r="J51" s="10">
        <v>256.4</v>
      </c>
      <c r="K51" s="7">
        <v>14.4</v>
      </c>
      <c r="L51" s="7">
        <v>4.8</v>
      </c>
      <c r="M51" s="15">
        <v>0.95</v>
      </c>
      <c r="N51" s="10">
        <f t="shared" ref="N51:P51" si="44">ROUND(H51*K51,2)</f>
        <v>0</v>
      </c>
      <c r="O51" s="16">
        <f t="shared" si="44"/>
        <v>1230.72</v>
      </c>
      <c r="P51" s="10">
        <f t="shared" si="44"/>
        <v>243.58</v>
      </c>
      <c r="Q51" s="10">
        <f t="shared" si="39"/>
        <v>1474.3</v>
      </c>
    </row>
    <row r="52" s="3" customFormat="1" customHeight="1" spans="1:17">
      <c r="A52" s="7">
        <v>49</v>
      </c>
      <c r="B52" s="7">
        <v>2024</v>
      </c>
      <c r="C52" s="7" t="s">
        <v>23</v>
      </c>
      <c r="D52" s="7" t="s">
        <v>117</v>
      </c>
      <c r="E52" s="7" t="s">
        <v>118</v>
      </c>
      <c r="F52" s="9">
        <v>26.53</v>
      </c>
      <c r="G52" s="9">
        <v>26.53</v>
      </c>
      <c r="H52" s="10">
        <v>0</v>
      </c>
      <c r="I52" s="10">
        <v>26.53</v>
      </c>
      <c r="J52" s="10">
        <v>26.53</v>
      </c>
      <c r="K52" s="7">
        <v>14.4</v>
      </c>
      <c r="L52" s="7">
        <v>4.8</v>
      </c>
      <c r="M52" s="15">
        <v>0.95</v>
      </c>
      <c r="N52" s="10">
        <f t="shared" ref="N52:P52" si="45">ROUND(H52*K52,2)</f>
        <v>0</v>
      </c>
      <c r="O52" s="16">
        <f t="shared" si="45"/>
        <v>127.34</v>
      </c>
      <c r="P52" s="10">
        <f t="shared" si="45"/>
        <v>25.2</v>
      </c>
      <c r="Q52" s="10">
        <f t="shared" si="39"/>
        <v>152.54</v>
      </c>
    </row>
    <row r="53" s="3" customFormat="1" customHeight="1" spans="1:17">
      <c r="A53" s="7">
        <v>50</v>
      </c>
      <c r="B53" s="7">
        <v>2024</v>
      </c>
      <c r="C53" s="7" t="s">
        <v>23</v>
      </c>
      <c r="D53" s="7" t="s">
        <v>119</v>
      </c>
      <c r="E53" s="7" t="s">
        <v>120</v>
      </c>
      <c r="F53" s="9">
        <v>1361.03</v>
      </c>
      <c r="G53" s="9">
        <v>1361.03</v>
      </c>
      <c r="H53" s="10">
        <v>1000</v>
      </c>
      <c r="I53" s="10">
        <v>361.03</v>
      </c>
      <c r="J53" s="10">
        <v>361.03</v>
      </c>
      <c r="K53" s="7">
        <v>14.4</v>
      </c>
      <c r="L53" s="7">
        <v>4.8</v>
      </c>
      <c r="M53" s="15">
        <v>0.95</v>
      </c>
      <c r="N53" s="10">
        <f t="shared" ref="N53:P53" si="46">ROUND(H53*K53,2)</f>
        <v>14400</v>
      </c>
      <c r="O53" s="16">
        <f t="shared" si="46"/>
        <v>1732.94</v>
      </c>
      <c r="P53" s="10">
        <f t="shared" si="46"/>
        <v>342.98</v>
      </c>
      <c r="Q53" s="10">
        <f t="shared" si="39"/>
        <v>16475.92</v>
      </c>
    </row>
    <row r="54" s="3" customFormat="1" customHeight="1" spans="1:17">
      <c r="A54" s="7">
        <v>51</v>
      </c>
      <c r="B54" s="7">
        <v>2024</v>
      </c>
      <c r="C54" s="7" t="s">
        <v>23</v>
      </c>
      <c r="D54" s="7" t="s">
        <v>121</v>
      </c>
      <c r="E54" s="7" t="s">
        <v>122</v>
      </c>
      <c r="F54" s="9">
        <v>2197.81</v>
      </c>
      <c r="G54" s="9">
        <v>2197.81</v>
      </c>
      <c r="H54" s="10">
        <v>1512</v>
      </c>
      <c r="I54" s="10">
        <v>685.81</v>
      </c>
      <c r="J54" s="10">
        <v>685.81</v>
      </c>
      <c r="K54" s="7">
        <v>14.4</v>
      </c>
      <c r="L54" s="7">
        <v>4.8</v>
      </c>
      <c r="M54" s="15">
        <v>0.95</v>
      </c>
      <c r="N54" s="10">
        <f t="shared" ref="N54:P54" si="47">ROUND(H54*K54,2)</f>
        <v>21772.8</v>
      </c>
      <c r="O54" s="16">
        <f t="shared" si="47"/>
        <v>3291.89</v>
      </c>
      <c r="P54" s="10">
        <f t="shared" si="47"/>
        <v>651.52</v>
      </c>
      <c r="Q54" s="10">
        <f t="shared" si="39"/>
        <v>25716.21</v>
      </c>
    </row>
    <row r="55" s="3" customFormat="1" customHeight="1" spans="1:17">
      <c r="A55" s="7">
        <v>52</v>
      </c>
      <c r="B55" s="7">
        <v>2024</v>
      </c>
      <c r="C55" s="7" t="s">
        <v>23</v>
      </c>
      <c r="D55" s="7" t="s">
        <v>123</v>
      </c>
      <c r="E55" s="7" t="s">
        <v>124</v>
      </c>
      <c r="F55" s="9">
        <v>1579.22</v>
      </c>
      <c r="G55" s="9">
        <v>1579.22</v>
      </c>
      <c r="H55" s="10">
        <v>0</v>
      </c>
      <c r="I55" s="10">
        <v>1579.22</v>
      </c>
      <c r="J55" s="10">
        <v>1579.22</v>
      </c>
      <c r="K55" s="7">
        <v>14.4</v>
      </c>
      <c r="L55" s="7">
        <v>4.8</v>
      </c>
      <c r="M55" s="15">
        <v>0.95</v>
      </c>
      <c r="N55" s="10">
        <f t="shared" ref="N55:P55" si="48">ROUND(H55*K55,2)</f>
        <v>0</v>
      </c>
      <c r="O55" s="16">
        <f t="shared" si="48"/>
        <v>7580.26</v>
      </c>
      <c r="P55" s="10">
        <f t="shared" si="48"/>
        <v>1500.26</v>
      </c>
      <c r="Q55" s="10">
        <f t="shared" si="39"/>
        <v>9080.52</v>
      </c>
    </row>
    <row r="56" s="3" customFormat="1" customHeight="1" spans="1:17">
      <c r="A56" s="7">
        <v>53</v>
      </c>
      <c r="B56" s="7">
        <v>2024</v>
      </c>
      <c r="C56" s="7" t="s">
        <v>23</v>
      </c>
      <c r="D56" s="7" t="s">
        <v>125</v>
      </c>
      <c r="E56" s="7" t="s">
        <v>126</v>
      </c>
      <c r="F56" s="9">
        <v>595.43</v>
      </c>
      <c r="G56" s="9">
        <v>595.43</v>
      </c>
      <c r="H56" s="10">
        <v>595.43</v>
      </c>
      <c r="I56" s="10">
        <v>0</v>
      </c>
      <c r="J56" s="10">
        <v>0</v>
      </c>
      <c r="K56" s="7">
        <v>14.4</v>
      </c>
      <c r="L56" s="7">
        <v>4.8</v>
      </c>
      <c r="M56" s="15">
        <v>0.95</v>
      </c>
      <c r="N56" s="10">
        <f t="shared" ref="N56:P56" si="49">ROUND(H56*K56,2)</f>
        <v>8574.19</v>
      </c>
      <c r="O56" s="16">
        <f t="shared" si="49"/>
        <v>0</v>
      </c>
      <c r="P56" s="10">
        <f t="shared" si="49"/>
        <v>0</v>
      </c>
      <c r="Q56" s="10">
        <f t="shared" si="39"/>
        <v>8574.19</v>
      </c>
    </row>
    <row r="57" s="3" customFormat="1" customHeight="1" spans="1:17">
      <c r="A57" s="7">
        <v>54</v>
      </c>
      <c r="B57" s="7">
        <v>2024</v>
      </c>
      <c r="C57" s="7" t="s">
        <v>23</v>
      </c>
      <c r="D57" s="7" t="s">
        <v>127</v>
      </c>
      <c r="E57" s="7" t="s">
        <v>128</v>
      </c>
      <c r="F57" s="9">
        <v>5946.25</v>
      </c>
      <c r="G57" s="9">
        <v>5946.25</v>
      </c>
      <c r="H57" s="10">
        <v>0</v>
      </c>
      <c r="I57" s="10">
        <v>5946.25</v>
      </c>
      <c r="J57" s="10">
        <v>5946.25</v>
      </c>
      <c r="K57" s="7">
        <v>14.4</v>
      </c>
      <c r="L57" s="7">
        <v>4.8</v>
      </c>
      <c r="M57" s="15">
        <v>0.95</v>
      </c>
      <c r="N57" s="10">
        <f t="shared" ref="N57:P57" si="50">ROUND(H57*K57,2)</f>
        <v>0</v>
      </c>
      <c r="O57" s="16">
        <f t="shared" si="50"/>
        <v>28542</v>
      </c>
      <c r="P57" s="10">
        <f t="shared" si="50"/>
        <v>5648.94</v>
      </c>
      <c r="Q57" s="10">
        <f t="shared" si="39"/>
        <v>34190.94</v>
      </c>
    </row>
    <row r="58" s="3" customFormat="1" customHeight="1" spans="1:17">
      <c r="A58" s="7">
        <v>55</v>
      </c>
      <c r="B58" s="7">
        <v>2024</v>
      </c>
      <c r="C58" s="7" t="s">
        <v>23</v>
      </c>
      <c r="D58" s="7" t="s">
        <v>129</v>
      </c>
      <c r="E58" s="7" t="s">
        <v>130</v>
      </c>
      <c r="F58" s="9">
        <v>1931.62</v>
      </c>
      <c r="G58" s="9">
        <v>1931.62</v>
      </c>
      <c r="H58" s="10">
        <v>0</v>
      </c>
      <c r="I58" s="10">
        <v>1931.62</v>
      </c>
      <c r="J58" s="10">
        <v>1931.62</v>
      </c>
      <c r="K58" s="7">
        <v>14.4</v>
      </c>
      <c r="L58" s="7">
        <v>4.8</v>
      </c>
      <c r="M58" s="15">
        <v>0.95</v>
      </c>
      <c r="N58" s="10">
        <f t="shared" ref="N58:P58" si="51">ROUND(H58*K58,2)</f>
        <v>0</v>
      </c>
      <c r="O58" s="16">
        <f t="shared" si="51"/>
        <v>9271.78</v>
      </c>
      <c r="P58" s="10">
        <f t="shared" si="51"/>
        <v>1835.04</v>
      </c>
      <c r="Q58" s="10">
        <f t="shared" si="39"/>
        <v>11106.82</v>
      </c>
    </row>
    <row r="59" s="3" customFormat="1" customHeight="1" spans="1:17">
      <c r="A59" s="7">
        <v>56</v>
      </c>
      <c r="B59" s="7">
        <v>2024</v>
      </c>
      <c r="C59" s="7" t="s">
        <v>23</v>
      </c>
      <c r="D59" s="7" t="s">
        <v>131</v>
      </c>
      <c r="E59" s="7" t="s">
        <v>132</v>
      </c>
      <c r="F59" s="9">
        <v>1810.21</v>
      </c>
      <c r="G59" s="9">
        <v>1810.21</v>
      </c>
      <c r="H59" s="10">
        <v>0</v>
      </c>
      <c r="I59" s="10">
        <v>1810.21</v>
      </c>
      <c r="J59" s="10">
        <v>1810.21</v>
      </c>
      <c r="K59" s="7">
        <v>14.4</v>
      </c>
      <c r="L59" s="7">
        <v>4.8</v>
      </c>
      <c r="M59" s="15">
        <v>0.95</v>
      </c>
      <c r="N59" s="10">
        <f t="shared" ref="N59:P59" si="52">ROUND(H59*K59,2)</f>
        <v>0</v>
      </c>
      <c r="O59" s="16">
        <f t="shared" si="52"/>
        <v>8689.01</v>
      </c>
      <c r="P59" s="10">
        <f t="shared" si="52"/>
        <v>1719.7</v>
      </c>
      <c r="Q59" s="10">
        <f t="shared" si="39"/>
        <v>10408.71</v>
      </c>
    </row>
    <row r="60" s="3" customFormat="1" customHeight="1" spans="1:17">
      <c r="A60" s="7">
        <v>57</v>
      </c>
      <c r="B60" s="7">
        <v>2024</v>
      </c>
      <c r="C60" s="7" t="s">
        <v>23</v>
      </c>
      <c r="D60" s="7" t="s">
        <v>133</v>
      </c>
      <c r="E60" s="7" t="s">
        <v>134</v>
      </c>
      <c r="F60" s="9">
        <v>564.01</v>
      </c>
      <c r="G60" s="9">
        <v>564.01</v>
      </c>
      <c r="H60" s="10">
        <v>0</v>
      </c>
      <c r="I60" s="10">
        <v>564.01</v>
      </c>
      <c r="J60" s="10">
        <v>564.01</v>
      </c>
      <c r="K60" s="7">
        <v>14.4</v>
      </c>
      <c r="L60" s="7">
        <v>4.8</v>
      </c>
      <c r="M60" s="15">
        <v>0.95</v>
      </c>
      <c r="N60" s="10">
        <f t="shared" ref="N60:P60" si="53">ROUND(H60*K60,2)</f>
        <v>0</v>
      </c>
      <c r="O60" s="16">
        <f t="shared" si="53"/>
        <v>2707.25</v>
      </c>
      <c r="P60" s="10">
        <f t="shared" si="53"/>
        <v>535.81</v>
      </c>
      <c r="Q60" s="10">
        <f t="shared" si="39"/>
        <v>3243.06</v>
      </c>
    </row>
    <row r="61" s="3" customFormat="1" customHeight="1" spans="1:17">
      <c r="A61" s="7">
        <v>58</v>
      </c>
      <c r="B61" s="7">
        <v>2024</v>
      </c>
      <c r="C61" s="7" t="s">
        <v>86</v>
      </c>
      <c r="D61" s="7" t="s">
        <v>135</v>
      </c>
      <c r="E61" s="7" t="s">
        <v>136</v>
      </c>
      <c r="F61" s="9">
        <v>1005.73</v>
      </c>
      <c r="G61" s="9">
        <v>1005.73</v>
      </c>
      <c r="H61" s="10">
        <v>1005.73</v>
      </c>
      <c r="I61" s="10">
        <v>0</v>
      </c>
      <c r="J61" s="10">
        <v>0</v>
      </c>
      <c r="K61" s="7">
        <v>14.4</v>
      </c>
      <c r="L61" s="7">
        <v>4.8</v>
      </c>
      <c r="M61" s="15">
        <v>0.95</v>
      </c>
      <c r="N61" s="10">
        <f t="shared" ref="N61:P61" si="54">ROUND(H61*K61,2)</f>
        <v>14482.51</v>
      </c>
      <c r="O61" s="16">
        <f t="shared" si="54"/>
        <v>0</v>
      </c>
      <c r="P61" s="10">
        <f t="shared" si="54"/>
        <v>0</v>
      </c>
      <c r="Q61" s="10">
        <f t="shared" si="39"/>
        <v>14482.51</v>
      </c>
    </row>
    <row r="62" s="3" customFormat="1" customHeight="1" spans="1:17">
      <c r="A62" s="7">
        <v>59</v>
      </c>
      <c r="B62" s="7">
        <v>2024</v>
      </c>
      <c r="C62" s="7" t="s">
        <v>137</v>
      </c>
      <c r="D62" s="7" t="s">
        <v>138</v>
      </c>
      <c r="E62" s="7" t="s">
        <v>139</v>
      </c>
      <c r="F62" s="9">
        <v>244.16</v>
      </c>
      <c r="G62" s="9">
        <v>244.16</v>
      </c>
      <c r="H62" s="10">
        <v>244.16</v>
      </c>
      <c r="I62" s="10">
        <v>0</v>
      </c>
      <c r="J62" s="10">
        <v>0</v>
      </c>
      <c r="K62" s="7">
        <v>14.4</v>
      </c>
      <c r="L62" s="7">
        <v>4.8</v>
      </c>
      <c r="M62" s="15">
        <v>0.95</v>
      </c>
      <c r="N62" s="10">
        <f t="shared" ref="N62:P62" si="55">ROUND(H62*K62,2)</f>
        <v>3515.9</v>
      </c>
      <c r="O62" s="16">
        <f t="shared" si="55"/>
        <v>0</v>
      </c>
      <c r="P62" s="10">
        <f t="shared" si="55"/>
        <v>0</v>
      </c>
      <c r="Q62" s="10">
        <f t="shared" si="39"/>
        <v>3515.9</v>
      </c>
    </row>
    <row r="63" s="3" customFormat="1" customHeight="1" spans="1:17">
      <c r="A63" s="7">
        <v>60</v>
      </c>
      <c r="B63" s="7">
        <v>2024</v>
      </c>
      <c r="C63" s="7" t="s">
        <v>137</v>
      </c>
      <c r="D63" s="7" t="s">
        <v>140</v>
      </c>
      <c r="E63" s="7" t="s">
        <v>141</v>
      </c>
      <c r="F63" s="9">
        <v>1939.15</v>
      </c>
      <c r="G63" s="9">
        <v>1939.15</v>
      </c>
      <c r="H63" s="10">
        <v>1000</v>
      </c>
      <c r="I63" s="10">
        <v>939.15</v>
      </c>
      <c r="J63" s="10">
        <v>939.15</v>
      </c>
      <c r="K63" s="7">
        <v>14.4</v>
      </c>
      <c r="L63" s="7">
        <v>4.8</v>
      </c>
      <c r="M63" s="15">
        <v>0.95</v>
      </c>
      <c r="N63" s="10">
        <f t="shared" ref="N63:P63" si="56">ROUND(H63*K63,2)</f>
        <v>14400</v>
      </c>
      <c r="O63" s="16">
        <f t="shared" si="56"/>
        <v>4507.92</v>
      </c>
      <c r="P63" s="10">
        <f t="shared" si="56"/>
        <v>892.19</v>
      </c>
      <c r="Q63" s="10">
        <f t="shared" si="39"/>
        <v>19800.11</v>
      </c>
    </row>
    <row r="64" s="3" customFormat="1" customHeight="1" spans="1:17">
      <c r="A64" s="7">
        <v>61</v>
      </c>
      <c r="B64" s="7">
        <v>2024</v>
      </c>
      <c r="C64" s="7" t="s">
        <v>137</v>
      </c>
      <c r="D64" s="7" t="s">
        <v>142</v>
      </c>
      <c r="E64" s="7" t="s">
        <v>143</v>
      </c>
      <c r="F64" s="9">
        <v>3353.32</v>
      </c>
      <c r="G64" s="9">
        <v>3353.32</v>
      </c>
      <c r="H64" s="10">
        <v>0</v>
      </c>
      <c r="I64" s="10">
        <v>3353.32</v>
      </c>
      <c r="J64" s="10">
        <v>3353.32</v>
      </c>
      <c r="K64" s="7">
        <v>14.4</v>
      </c>
      <c r="L64" s="7">
        <v>4.8</v>
      </c>
      <c r="M64" s="15">
        <v>0.95</v>
      </c>
      <c r="N64" s="10">
        <f t="shared" ref="N64:P64" si="57">ROUND(H64*K64,2)</f>
        <v>0</v>
      </c>
      <c r="O64" s="16">
        <f t="shared" si="57"/>
        <v>16095.94</v>
      </c>
      <c r="P64" s="10">
        <f t="shared" si="57"/>
        <v>3185.65</v>
      </c>
      <c r="Q64" s="10">
        <f t="shared" si="39"/>
        <v>19281.59</v>
      </c>
    </row>
    <row r="65" s="3" customFormat="1" customHeight="1" spans="1:17">
      <c r="A65" s="7">
        <v>62</v>
      </c>
      <c r="B65" s="7">
        <v>2024</v>
      </c>
      <c r="C65" s="7" t="s">
        <v>137</v>
      </c>
      <c r="D65" s="7" t="s">
        <v>144</v>
      </c>
      <c r="E65" s="7" t="s">
        <v>145</v>
      </c>
      <c r="F65" s="9">
        <v>5305.32</v>
      </c>
      <c r="G65" s="9">
        <v>5305.32</v>
      </c>
      <c r="H65" s="10">
        <v>2000</v>
      </c>
      <c r="I65" s="10">
        <v>3305.32</v>
      </c>
      <c r="J65" s="10">
        <v>3305.32</v>
      </c>
      <c r="K65" s="7">
        <v>14.4</v>
      </c>
      <c r="L65" s="7">
        <v>4.8</v>
      </c>
      <c r="M65" s="15">
        <v>0.95</v>
      </c>
      <c r="N65" s="10">
        <f t="shared" ref="N65:P65" si="58">ROUND(H65*K65,2)</f>
        <v>28800</v>
      </c>
      <c r="O65" s="16">
        <f t="shared" si="58"/>
        <v>15865.54</v>
      </c>
      <c r="P65" s="10">
        <f t="shared" si="58"/>
        <v>3140.05</v>
      </c>
      <c r="Q65" s="10">
        <f t="shared" si="39"/>
        <v>47805.59</v>
      </c>
    </row>
    <row r="66" s="3" customFormat="1" customHeight="1" spans="1:17">
      <c r="A66" s="7">
        <v>63</v>
      </c>
      <c r="B66" s="7">
        <v>2024</v>
      </c>
      <c r="C66" s="7" t="s">
        <v>137</v>
      </c>
      <c r="D66" s="7" t="s">
        <v>146</v>
      </c>
      <c r="E66" s="7" t="s">
        <v>147</v>
      </c>
      <c r="F66" s="9">
        <v>1904.08</v>
      </c>
      <c r="G66" s="9">
        <v>1904.08</v>
      </c>
      <c r="H66" s="10">
        <v>1100</v>
      </c>
      <c r="I66" s="10">
        <v>804.08</v>
      </c>
      <c r="J66" s="10">
        <v>804.08</v>
      </c>
      <c r="K66" s="7">
        <v>14.4</v>
      </c>
      <c r="L66" s="7">
        <v>4.8</v>
      </c>
      <c r="M66" s="15">
        <v>0.95</v>
      </c>
      <c r="N66" s="10">
        <f t="shared" ref="N66:P66" si="59">ROUND(H66*K66,2)</f>
        <v>15840</v>
      </c>
      <c r="O66" s="16">
        <f t="shared" si="59"/>
        <v>3859.58</v>
      </c>
      <c r="P66" s="10">
        <f t="shared" si="59"/>
        <v>763.88</v>
      </c>
      <c r="Q66" s="10">
        <f t="shared" si="39"/>
        <v>20463.46</v>
      </c>
    </row>
    <row r="67" s="3" customFormat="1" customHeight="1" spans="1:17">
      <c r="A67" s="7">
        <v>64</v>
      </c>
      <c r="B67" s="7">
        <v>2024</v>
      </c>
      <c r="C67" s="7" t="s">
        <v>137</v>
      </c>
      <c r="D67" s="7" t="s">
        <v>148</v>
      </c>
      <c r="E67" s="7" t="s">
        <v>149</v>
      </c>
      <c r="F67" s="9">
        <v>2273.25</v>
      </c>
      <c r="G67" s="9">
        <v>2273.25</v>
      </c>
      <c r="H67" s="10">
        <v>1100</v>
      </c>
      <c r="I67" s="10">
        <v>1173.25</v>
      </c>
      <c r="J67" s="10">
        <v>1173.25</v>
      </c>
      <c r="K67" s="7">
        <v>14.4</v>
      </c>
      <c r="L67" s="7">
        <v>4.8</v>
      </c>
      <c r="M67" s="15">
        <v>0.95</v>
      </c>
      <c r="N67" s="10">
        <f t="shared" ref="N67:P67" si="60">ROUND(H67*K67,2)</f>
        <v>15840</v>
      </c>
      <c r="O67" s="16">
        <f t="shared" si="60"/>
        <v>5631.6</v>
      </c>
      <c r="P67" s="10">
        <f t="shared" si="60"/>
        <v>1114.59</v>
      </c>
      <c r="Q67" s="10">
        <f t="shared" si="39"/>
        <v>22586.19</v>
      </c>
    </row>
    <row r="68" s="3" customFormat="1" customHeight="1" spans="1:17">
      <c r="A68" s="7">
        <v>65</v>
      </c>
      <c r="B68" s="7">
        <v>2024</v>
      </c>
      <c r="C68" s="7" t="s">
        <v>137</v>
      </c>
      <c r="D68" s="7" t="s">
        <v>150</v>
      </c>
      <c r="E68" s="7" t="s">
        <v>151</v>
      </c>
      <c r="F68" s="9">
        <v>9480.92</v>
      </c>
      <c r="G68" s="9">
        <v>9462.48</v>
      </c>
      <c r="H68" s="10">
        <v>3800</v>
      </c>
      <c r="I68" s="10">
        <v>5662.48</v>
      </c>
      <c r="J68" s="10">
        <v>5662.48</v>
      </c>
      <c r="K68" s="7">
        <v>14.4</v>
      </c>
      <c r="L68" s="7">
        <v>4.8</v>
      </c>
      <c r="M68" s="15">
        <v>0.95</v>
      </c>
      <c r="N68" s="10">
        <f t="shared" ref="N68:N93" si="61">ROUND(H68*K68,2)</f>
        <v>54720</v>
      </c>
      <c r="O68" s="16">
        <v>27187.28</v>
      </c>
      <c r="P68" s="10">
        <f t="shared" ref="P68:P94" si="62">ROUND(J68*M68,2)</f>
        <v>5379.36</v>
      </c>
      <c r="Q68" s="10">
        <f t="shared" ref="Q68:Q70" si="63">N68+O68+P68</f>
        <v>87286.64</v>
      </c>
    </row>
    <row r="69" s="3" customFormat="1" customHeight="1" spans="1:17">
      <c r="A69" s="7">
        <v>66</v>
      </c>
      <c r="B69" s="7">
        <v>2024</v>
      </c>
      <c r="C69" s="7" t="s">
        <v>137</v>
      </c>
      <c r="D69" s="7" t="s">
        <v>152</v>
      </c>
      <c r="E69" s="7" t="s">
        <v>153</v>
      </c>
      <c r="F69" s="9">
        <v>5456.98</v>
      </c>
      <c r="G69" s="9">
        <v>5446.35</v>
      </c>
      <c r="H69" s="10">
        <v>2042</v>
      </c>
      <c r="I69" s="10">
        <v>3404.35</v>
      </c>
      <c r="J69" s="10">
        <v>3404.35</v>
      </c>
      <c r="K69" s="7">
        <v>14.4</v>
      </c>
      <c r="L69" s="7">
        <v>4.8</v>
      </c>
      <c r="M69" s="15">
        <v>0.95</v>
      </c>
      <c r="N69" s="10">
        <f t="shared" si="61"/>
        <v>29404.8</v>
      </c>
      <c r="O69" s="16">
        <v>16345.13</v>
      </c>
      <c r="P69" s="10">
        <f t="shared" si="62"/>
        <v>3234.13</v>
      </c>
      <c r="Q69" s="10">
        <f t="shared" si="63"/>
        <v>48984.06</v>
      </c>
    </row>
    <row r="70" s="3" customFormat="1" customHeight="1" spans="1:17">
      <c r="A70" s="7">
        <v>67</v>
      </c>
      <c r="B70" s="7">
        <v>2024</v>
      </c>
      <c r="C70" s="7" t="s">
        <v>137</v>
      </c>
      <c r="D70" s="7" t="s">
        <v>154</v>
      </c>
      <c r="E70" s="7" t="s">
        <v>155</v>
      </c>
      <c r="F70" s="9">
        <v>4914.22</v>
      </c>
      <c r="G70" s="9">
        <v>4900.65</v>
      </c>
      <c r="H70" s="10">
        <v>1986.43</v>
      </c>
      <c r="I70" s="10">
        <v>2914.22</v>
      </c>
      <c r="J70" s="10">
        <v>2914.22</v>
      </c>
      <c r="K70" s="7">
        <v>14.4</v>
      </c>
      <c r="L70" s="7">
        <v>4.8</v>
      </c>
      <c r="M70" s="15">
        <v>0.95</v>
      </c>
      <c r="N70" s="10">
        <v>28604.59</v>
      </c>
      <c r="O70" s="16">
        <f t="shared" ref="O70:O93" si="64">ROUND(I70*L70,2)</f>
        <v>13988.26</v>
      </c>
      <c r="P70" s="10">
        <f t="shared" si="62"/>
        <v>2768.51</v>
      </c>
      <c r="Q70" s="10">
        <f t="shared" si="63"/>
        <v>45361.36</v>
      </c>
    </row>
    <row r="71" s="3" customFormat="1" customHeight="1" spans="1:17">
      <c r="A71" s="7">
        <v>68</v>
      </c>
      <c r="B71" s="7">
        <v>2024</v>
      </c>
      <c r="C71" s="7" t="s">
        <v>137</v>
      </c>
      <c r="D71" s="7" t="s">
        <v>156</v>
      </c>
      <c r="E71" s="7" t="s">
        <v>157</v>
      </c>
      <c r="F71" s="9">
        <v>2470.99</v>
      </c>
      <c r="G71" s="9">
        <v>2470.99</v>
      </c>
      <c r="H71" s="10">
        <v>1000</v>
      </c>
      <c r="I71" s="10">
        <v>1470.99</v>
      </c>
      <c r="J71" s="10">
        <v>1470.99</v>
      </c>
      <c r="K71" s="7">
        <v>14.4</v>
      </c>
      <c r="L71" s="7">
        <v>4.8</v>
      </c>
      <c r="M71" s="15">
        <v>0.95</v>
      </c>
      <c r="N71" s="10">
        <f t="shared" si="61"/>
        <v>14400</v>
      </c>
      <c r="O71" s="16">
        <f t="shared" si="64"/>
        <v>7060.75</v>
      </c>
      <c r="P71" s="10">
        <f t="shared" si="62"/>
        <v>1397.44</v>
      </c>
      <c r="Q71" s="10">
        <f t="shared" ref="Q71:Q93" si="65">P71+O71+N71</f>
        <v>22858.19</v>
      </c>
    </row>
    <row r="72" s="3" customFormat="1" customHeight="1" spans="1:17">
      <c r="A72" s="7">
        <v>69</v>
      </c>
      <c r="B72" s="7">
        <v>2024</v>
      </c>
      <c r="C72" s="7" t="s">
        <v>137</v>
      </c>
      <c r="D72" s="7" t="s">
        <v>158</v>
      </c>
      <c r="E72" s="7" t="s">
        <v>159</v>
      </c>
      <c r="F72" s="9">
        <v>1590.22</v>
      </c>
      <c r="G72" s="9">
        <v>1590.22</v>
      </c>
      <c r="H72" s="10">
        <v>500</v>
      </c>
      <c r="I72" s="10">
        <v>1090.22</v>
      </c>
      <c r="J72" s="10">
        <v>1090.22</v>
      </c>
      <c r="K72" s="7">
        <v>14.4</v>
      </c>
      <c r="L72" s="7">
        <v>4.8</v>
      </c>
      <c r="M72" s="15">
        <v>0.95</v>
      </c>
      <c r="N72" s="10">
        <f t="shared" si="61"/>
        <v>7200</v>
      </c>
      <c r="O72" s="16">
        <f t="shared" si="64"/>
        <v>5233.06</v>
      </c>
      <c r="P72" s="10">
        <f t="shared" si="62"/>
        <v>1035.71</v>
      </c>
      <c r="Q72" s="10">
        <f t="shared" si="65"/>
        <v>13468.77</v>
      </c>
    </row>
    <row r="73" s="3" customFormat="1" customHeight="1" spans="1:17">
      <c r="A73" s="7">
        <v>70</v>
      </c>
      <c r="B73" s="7">
        <v>2024</v>
      </c>
      <c r="C73" s="7" t="s">
        <v>137</v>
      </c>
      <c r="D73" s="7" t="s">
        <v>160</v>
      </c>
      <c r="E73" s="7" t="s">
        <v>161</v>
      </c>
      <c r="F73" s="9">
        <v>300.16</v>
      </c>
      <c r="G73" s="9">
        <v>300.16</v>
      </c>
      <c r="H73" s="10">
        <v>0</v>
      </c>
      <c r="I73" s="10">
        <v>300.16</v>
      </c>
      <c r="J73" s="10">
        <v>300.16</v>
      </c>
      <c r="K73" s="7">
        <v>14.4</v>
      </c>
      <c r="L73" s="7">
        <v>4.8</v>
      </c>
      <c r="M73" s="15">
        <v>0.95</v>
      </c>
      <c r="N73" s="10">
        <f t="shared" si="61"/>
        <v>0</v>
      </c>
      <c r="O73" s="16">
        <f t="shared" si="64"/>
        <v>1440.77</v>
      </c>
      <c r="P73" s="10">
        <f t="shared" si="62"/>
        <v>285.15</v>
      </c>
      <c r="Q73" s="10">
        <f t="shared" si="65"/>
        <v>1725.92</v>
      </c>
    </row>
    <row r="74" s="3" customFormat="1" customHeight="1" spans="1:17">
      <c r="A74" s="7">
        <v>71</v>
      </c>
      <c r="B74" s="7">
        <v>2024</v>
      </c>
      <c r="C74" s="7" t="s">
        <v>137</v>
      </c>
      <c r="D74" s="7" t="s">
        <v>162</v>
      </c>
      <c r="E74" s="7" t="s">
        <v>163</v>
      </c>
      <c r="F74" s="9">
        <v>400.11</v>
      </c>
      <c r="G74" s="9">
        <v>400.11</v>
      </c>
      <c r="H74" s="10">
        <v>0</v>
      </c>
      <c r="I74" s="10">
        <v>400.11</v>
      </c>
      <c r="J74" s="10">
        <v>400.11</v>
      </c>
      <c r="K74" s="7">
        <v>14.4</v>
      </c>
      <c r="L74" s="7">
        <v>4.8</v>
      </c>
      <c r="M74" s="15">
        <v>0.95</v>
      </c>
      <c r="N74" s="10">
        <f t="shared" si="61"/>
        <v>0</v>
      </c>
      <c r="O74" s="16">
        <f t="shared" si="64"/>
        <v>1920.53</v>
      </c>
      <c r="P74" s="10">
        <f t="shared" si="62"/>
        <v>380.1</v>
      </c>
      <c r="Q74" s="10">
        <f t="shared" si="65"/>
        <v>2300.63</v>
      </c>
    </row>
    <row r="75" s="3" customFormat="1" customHeight="1" spans="1:17">
      <c r="A75" s="7">
        <v>72</v>
      </c>
      <c r="B75" s="7">
        <v>2024</v>
      </c>
      <c r="C75" s="7" t="s">
        <v>137</v>
      </c>
      <c r="D75" s="7" t="s">
        <v>164</v>
      </c>
      <c r="E75" s="7" t="s">
        <v>165</v>
      </c>
      <c r="F75" s="9">
        <v>1467.83</v>
      </c>
      <c r="G75" s="9">
        <v>1467.83</v>
      </c>
      <c r="H75" s="10">
        <v>0</v>
      </c>
      <c r="I75" s="10">
        <v>1467.83</v>
      </c>
      <c r="J75" s="10">
        <v>1467.83</v>
      </c>
      <c r="K75" s="7">
        <v>14.4</v>
      </c>
      <c r="L75" s="7">
        <v>4.8</v>
      </c>
      <c r="M75" s="15">
        <v>0.95</v>
      </c>
      <c r="N75" s="10">
        <f t="shared" si="61"/>
        <v>0</v>
      </c>
      <c r="O75" s="16">
        <f t="shared" si="64"/>
        <v>7045.58</v>
      </c>
      <c r="P75" s="10">
        <f t="shared" si="62"/>
        <v>1394.44</v>
      </c>
      <c r="Q75" s="10">
        <f t="shared" si="65"/>
        <v>8440.02</v>
      </c>
    </row>
    <row r="76" s="3" customFormat="1" customHeight="1" spans="1:17">
      <c r="A76" s="7">
        <v>73</v>
      </c>
      <c r="B76" s="7">
        <v>2024</v>
      </c>
      <c r="C76" s="7" t="s">
        <v>137</v>
      </c>
      <c r="D76" s="7" t="s">
        <v>166</v>
      </c>
      <c r="E76" s="7" t="s">
        <v>167</v>
      </c>
      <c r="F76" s="9">
        <v>1237.63</v>
      </c>
      <c r="G76" s="9">
        <v>1237.63</v>
      </c>
      <c r="H76" s="10">
        <v>0</v>
      </c>
      <c r="I76" s="10">
        <v>1237.63</v>
      </c>
      <c r="J76" s="10">
        <v>1237.63</v>
      </c>
      <c r="K76" s="7">
        <v>14.4</v>
      </c>
      <c r="L76" s="7">
        <v>4.8</v>
      </c>
      <c r="M76" s="15">
        <v>0.95</v>
      </c>
      <c r="N76" s="10">
        <f t="shared" si="61"/>
        <v>0</v>
      </c>
      <c r="O76" s="16">
        <f t="shared" si="64"/>
        <v>5940.62</v>
      </c>
      <c r="P76" s="10">
        <f t="shared" si="62"/>
        <v>1175.75</v>
      </c>
      <c r="Q76" s="10">
        <f t="shared" si="65"/>
        <v>7116.37</v>
      </c>
    </row>
    <row r="77" s="3" customFormat="1" customHeight="1" spans="1:17">
      <c r="A77" s="7">
        <v>74</v>
      </c>
      <c r="B77" s="7">
        <v>2024</v>
      </c>
      <c r="C77" s="7" t="s">
        <v>137</v>
      </c>
      <c r="D77" s="7" t="s">
        <v>168</v>
      </c>
      <c r="E77" s="7" t="s">
        <v>169</v>
      </c>
      <c r="F77" s="9">
        <v>1130.77</v>
      </c>
      <c r="G77" s="9">
        <v>1130.77</v>
      </c>
      <c r="H77" s="10">
        <v>500</v>
      </c>
      <c r="I77" s="10">
        <v>630.77</v>
      </c>
      <c r="J77" s="10">
        <v>630.77</v>
      </c>
      <c r="K77" s="7">
        <v>14.4</v>
      </c>
      <c r="L77" s="7">
        <v>4.8</v>
      </c>
      <c r="M77" s="15">
        <v>0.95</v>
      </c>
      <c r="N77" s="10">
        <f t="shared" si="61"/>
        <v>7200</v>
      </c>
      <c r="O77" s="16">
        <f t="shared" si="64"/>
        <v>3027.7</v>
      </c>
      <c r="P77" s="10">
        <f t="shared" si="62"/>
        <v>599.23</v>
      </c>
      <c r="Q77" s="10">
        <f t="shared" si="65"/>
        <v>10826.93</v>
      </c>
    </row>
    <row r="78" s="3" customFormat="1" customHeight="1" spans="1:17">
      <c r="A78" s="7">
        <v>75</v>
      </c>
      <c r="B78" s="7">
        <v>2024</v>
      </c>
      <c r="C78" s="7" t="s">
        <v>137</v>
      </c>
      <c r="D78" s="7" t="s">
        <v>170</v>
      </c>
      <c r="E78" s="7" t="s">
        <v>171</v>
      </c>
      <c r="F78" s="9">
        <v>800.12</v>
      </c>
      <c r="G78" s="9">
        <v>800.12</v>
      </c>
      <c r="H78" s="10">
        <v>500</v>
      </c>
      <c r="I78" s="10">
        <v>300.12</v>
      </c>
      <c r="J78" s="10">
        <v>300.12</v>
      </c>
      <c r="K78" s="7">
        <v>14.4</v>
      </c>
      <c r="L78" s="7">
        <v>4.8</v>
      </c>
      <c r="M78" s="15">
        <v>0.95</v>
      </c>
      <c r="N78" s="10">
        <f t="shared" si="61"/>
        <v>7200</v>
      </c>
      <c r="O78" s="16">
        <f t="shared" si="64"/>
        <v>1440.58</v>
      </c>
      <c r="P78" s="10">
        <f t="shared" si="62"/>
        <v>285.11</v>
      </c>
      <c r="Q78" s="10">
        <f t="shared" si="65"/>
        <v>8925.69</v>
      </c>
    </row>
    <row r="79" s="3" customFormat="1" customHeight="1" spans="1:17">
      <c r="A79" s="7">
        <v>76</v>
      </c>
      <c r="B79" s="7">
        <v>2024</v>
      </c>
      <c r="C79" s="7" t="s">
        <v>137</v>
      </c>
      <c r="D79" s="7" t="s">
        <v>172</v>
      </c>
      <c r="E79" s="7" t="s">
        <v>173</v>
      </c>
      <c r="F79" s="9">
        <v>1681.85</v>
      </c>
      <c r="G79" s="9">
        <v>1681.85</v>
      </c>
      <c r="H79" s="10">
        <v>0</v>
      </c>
      <c r="I79" s="10">
        <v>1681.85</v>
      </c>
      <c r="J79" s="10">
        <v>1681.85</v>
      </c>
      <c r="K79" s="7">
        <v>14.4</v>
      </c>
      <c r="L79" s="7">
        <v>4.8</v>
      </c>
      <c r="M79" s="15">
        <v>0.95</v>
      </c>
      <c r="N79" s="10">
        <f t="shared" si="61"/>
        <v>0</v>
      </c>
      <c r="O79" s="16">
        <f t="shared" si="64"/>
        <v>8072.88</v>
      </c>
      <c r="P79" s="10">
        <f t="shared" si="62"/>
        <v>1597.76</v>
      </c>
      <c r="Q79" s="10">
        <f t="shared" si="65"/>
        <v>9670.64</v>
      </c>
    </row>
    <row r="80" s="3" customFormat="1" customHeight="1" spans="1:17">
      <c r="A80" s="7">
        <v>77</v>
      </c>
      <c r="B80" s="7">
        <v>2024</v>
      </c>
      <c r="C80" s="7" t="s">
        <v>137</v>
      </c>
      <c r="D80" s="7" t="s">
        <v>174</v>
      </c>
      <c r="E80" s="7" t="s">
        <v>175</v>
      </c>
      <c r="F80" s="9">
        <v>2307.78</v>
      </c>
      <c r="G80" s="9">
        <v>2307.78</v>
      </c>
      <c r="H80" s="10">
        <v>0</v>
      </c>
      <c r="I80" s="10">
        <v>2307.78</v>
      </c>
      <c r="J80" s="10">
        <v>2307.78</v>
      </c>
      <c r="K80" s="7">
        <v>14.4</v>
      </c>
      <c r="L80" s="7">
        <v>4.8</v>
      </c>
      <c r="M80" s="15">
        <v>0.95</v>
      </c>
      <c r="N80" s="10">
        <f t="shared" si="61"/>
        <v>0</v>
      </c>
      <c r="O80" s="16">
        <f t="shared" si="64"/>
        <v>11077.34</v>
      </c>
      <c r="P80" s="10">
        <f t="shared" si="62"/>
        <v>2192.39</v>
      </c>
      <c r="Q80" s="10">
        <f t="shared" si="65"/>
        <v>13269.73</v>
      </c>
    </row>
    <row r="81" s="3" customFormat="1" customHeight="1" spans="1:17">
      <c r="A81" s="7">
        <v>78</v>
      </c>
      <c r="B81" s="7">
        <v>2024</v>
      </c>
      <c r="C81" s="7" t="s">
        <v>137</v>
      </c>
      <c r="D81" s="7" t="s">
        <v>176</v>
      </c>
      <c r="E81" s="7" t="s">
        <v>177</v>
      </c>
      <c r="F81" s="9">
        <v>964.4</v>
      </c>
      <c r="G81" s="9">
        <v>964.4</v>
      </c>
      <c r="H81" s="10">
        <v>500</v>
      </c>
      <c r="I81" s="10">
        <v>464.4</v>
      </c>
      <c r="J81" s="10">
        <v>464.4</v>
      </c>
      <c r="K81" s="7">
        <v>14.4</v>
      </c>
      <c r="L81" s="7">
        <v>4.8</v>
      </c>
      <c r="M81" s="15">
        <v>0.95</v>
      </c>
      <c r="N81" s="10">
        <f t="shared" si="61"/>
        <v>7200</v>
      </c>
      <c r="O81" s="16">
        <f t="shared" si="64"/>
        <v>2229.12</v>
      </c>
      <c r="P81" s="10">
        <f t="shared" si="62"/>
        <v>441.18</v>
      </c>
      <c r="Q81" s="10">
        <f t="shared" si="65"/>
        <v>9870.3</v>
      </c>
    </row>
    <row r="82" s="3" customFormat="1" customHeight="1" spans="1:17">
      <c r="A82" s="7">
        <v>79</v>
      </c>
      <c r="B82" s="7">
        <v>2024</v>
      </c>
      <c r="C82" s="7" t="s">
        <v>137</v>
      </c>
      <c r="D82" s="7" t="s">
        <v>178</v>
      </c>
      <c r="E82" s="7" t="s">
        <v>179</v>
      </c>
      <c r="F82" s="9">
        <v>1586.85</v>
      </c>
      <c r="G82" s="9">
        <v>1586.85</v>
      </c>
      <c r="H82" s="10">
        <v>0</v>
      </c>
      <c r="I82" s="10">
        <v>1586.85</v>
      </c>
      <c r="J82" s="10">
        <v>1586.85</v>
      </c>
      <c r="K82" s="7">
        <v>14.4</v>
      </c>
      <c r="L82" s="7">
        <v>4.8</v>
      </c>
      <c r="M82" s="15">
        <v>0.95</v>
      </c>
      <c r="N82" s="10">
        <f t="shared" si="61"/>
        <v>0</v>
      </c>
      <c r="O82" s="16">
        <f t="shared" si="64"/>
        <v>7616.88</v>
      </c>
      <c r="P82" s="10">
        <f t="shared" si="62"/>
        <v>1507.51</v>
      </c>
      <c r="Q82" s="10">
        <f t="shared" si="65"/>
        <v>9124.39</v>
      </c>
    </row>
    <row r="83" s="3" customFormat="1" customHeight="1" spans="1:17">
      <c r="A83" s="7">
        <v>80</v>
      </c>
      <c r="B83" s="7">
        <v>2024</v>
      </c>
      <c r="C83" s="7" t="s">
        <v>137</v>
      </c>
      <c r="D83" s="7" t="s">
        <v>180</v>
      </c>
      <c r="E83" s="7" t="s">
        <v>181</v>
      </c>
      <c r="F83" s="9">
        <v>1213.66</v>
      </c>
      <c r="G83" s="9">
        <v>1213.66</v>
      </c>
      <c r="H83" s="10">
        <v>0</v>
      </c>
      <c r="I83" s="10">
        <v>1213.66</v>
      </c>
      <c r="J83" s="10">
        <v>1213.66</v>
      </c>
      <c r="K83" s="7">
        <v>14.4</v>
      </c>
      <c r="L83" s="7">
        <v>4.8</v>
      </c>
      <c r="M83" s="15">
        <v>0.95</v>
      </c>
      <c r="N83" s="10">
        <f t="shared" si="61"/>
        <v>0</v>
      </c>
      <c r="O83" s="16">
        <f t="shared" si="64"/>
        <v>5825.57</v>
      </c>
      <c r="P83" s="10">
        <f t="shared" si="62"/>
        <v>1152.98</v>
      </c>
      <c r="Q83" s="10">
        <f t="shared" si="65"/>
        <v>6978.55</v>
      </c>
    </row>
    <row r="84" s="3" customFormat="1" customHeight="1" spans="1:17">
      <c r="A84" s="7">
        <v>81</v>
      </c>
      <c r="B84" s="7">
        <v>2024</v>
      </c>
      <c r="C84" s="7" t="s">
        <v>137</v>
      </c>
      <c r="D84" s="7" t="s">
        <v>182</v>
      </c>
      <c r="E84" s="7" t="s">
        <v>183</v>
      </c>
      <c r="F84" s="9">
        <v>811.03</v>
      </c>
      <c r="G84" s="9">
        <v>811.03</v>
      </c>
      <c r="H84" s="10">
        <v>500</v>
      </c>
      <c r="I84" s="10">
        <v>311.03</v>
      </c>
      <c r="J84" s="10">
        <v>311.03</v>
      </c>
      <c r="K84" s="7">
        <v>14.4</v>
      </c>
      <c r="L84" s="7">
        <v>4.8</v>
      </c>
      <c r="M84" s="15">
        <v>0.95</v>
      </c>
      <c r="N84" s="10">
        <f t="shared" si="61"/>
        <v>7200</v>
      </c>
      <c r="O84" s="16">
        <f t="shared" si="64"/>
        <v>1492.94</v>
      </c>
      <c r="P84" s="10">
        <f t="shared" si="62"/>
        <v>295.48</v>
      </c>
      <c r="Q84" s="10">
        <f t="shared" si="65"/>
        <v>8988.42</v>
      </c>
    </row>
    <row r="85" s="3" customFormat="1" customHeight="1" spans="1:17">
      <c r="A85" s="7">
        <v>82</v>
      </c>
      <c r="B85" s="7">
        <v>2024</v>
      </c>
      <c r="C85" s="7" t="s">
        <v>137</v>
      </c>
      <c r="D85" s="7" t="s">
        <v>184</v>
      </c>
      <c r="E85" s="7" t="s">
        <v>185</v>
      </c>
      <c r="F85" s="9">
        <v>207.89</v>
      </c>
      <c r="G85" s="9">
        <v>207.89</v>
      </c>
      <c r="H85" s="10">
        <v>0</v>
      </c>
      <c r="I85" s="10">
        <v>207.89</v>
      </c>
      <c r="J85" s="10">
        <v>207.89</v>
      </c>
      <c r="K85" s="7">
        <v>14.4</v>
      </c>
      <c r="L85" s="7">
        <v>4.8</v>
      </c>
      <c r="M85" s="15">
        <v>0.95</v>
      </c>
      <c r="N85" s="10">
        <f t="shared" si="61"/>
        <v>0</v>
      </c>
      <c r="O85" s="16">
        <f t="shared" si="64"/>
        <v>997.87</v>
      </c>
      <c r="P85" s="10">
        <f t="shared" si="62"/>
        <v>197.5</v>
      </c>
      <c r="Q85" s="10">
        <f t="shared" si="65"/>
        <v>1195.37</v>
      </c>
    </row>
    <row r="86" s="3" customFormat="1" customHeight="1" spans="1:17">
      <c r="A86" s="7">
        <v>83</v>
      </c>
      <c r="B86" s="7">
        <v>2024</v>
      </c>
      <c r="C86" s="7" t="s">
        <v>137</v>
      </c>
      <c r="D86" s="7" t="s">
        <v>186</v>
      </c>
      <c r="E86" s="7" t="s">
        <v>187</v>
      </c>
      <c r="F86" s="9">
        <v>911.66</v>
      </c>
      <c r="G86" s="9">
        <v>911.66</v>
      </c>
      <c r="H86" s="10">
        <v>500</v>
      </c>
      <c r="I86" s="10">
        <v>411.66</v>
      </c>
      <c r="J86" s="10">
        <v>411.66</v>
      </c>
      <c r="K86" s="7">
        <v>14.4</v>
      </c>
      <c r="L86" s="7">
        <v>4.8</v>
      </c>
      <c r="M86" s="15">
        <v>0.95</v>
      </c>
      <c r="N86" s="10">
        <f t="shared" si="61"/>
        <v>7200</v>
      </c>
      <c r="O86" s="16">
        <f t="shared" si="64"/>
        <v>1975.97</v>
      </c>
      <c r="P86" s="10">
        <f t="shared" si="62"/>
        <v>391.08</v>
      </c>
      <c r="Q86" s="10">
        <f t="shared" si="65"/>
        <v>9567.05</v>
      </c>
    </row>
    <row r="87" s="3" customFormat="1" customHeight="1" spans="1:17">
      <c r="A87" s="7">
        <v>84</v>
      </c>
      <c r="B87" s="7">
        <v>2024</v>
      </c>
      <c r="C87" s="7" t="s">
        <v>137</v>
      </c>
      <c r="D87" s="7" t="s">
        <v>188</v>
      </c>
      <c r="E87" s="7" t="s">
        <v>189</v>
      </c>
      <c r="F87" s="9">
        <v>594.41</v>
      </c>
      <c r="G87" s="9">
        <v>594.41</v>
      </c>
      <c r="H87" s="10">
        <v>0</v>
      </c>
      <c r="I87" s="10">
        <v>594.41</v>
      </c>
      <c r="J87" s="10">
        <v>594.41</v>
      </c>
      <c r="K87" s="7">
        <v>14.4</v>
      </c>
      <c r="L87" s="7">
        <v>4.8</v>
      </c>
      <c r="M87" s="15">
        <v>0.95</v>
      </c>
      <c r="N87" s="10">
        <f t="shared" si="61"/>
        <v>0</v>
      </c>
      <c r="O87" s="16">
        <f t="shared" si="64"/>
        <v>2853.17</v>
      </c>
      <c r="P87" s="10">
        <f t="shared" si="62"/>
        <v>564.69</v>
      </c>
      <c r="Q87" s="10">
        <f t="shared" si="65"/>
        <v>3417.86</v>
      </c>
    </row>
    <row r="88" s="3" customFormat="1" customHeight="1" spans="1:17">
      <c r="A88" s="7">
        <v>85</v>
      </c>
      <c r="B88" s="7">
        <v>2024</v>
      </c>
      <c r="C88" s="7" t="s">
        <v>137</v>
      </c>
      <c r="D88" s="7" t="s">
        <v>190</v>
      </c>
      <c r="E88" s="7" t="s">
        <v>191</v>
      </c>
      <c r="F88" s="9">
        <v>998.61</v>
      </c>
      <c r="G88" s="9">
        <v>998.61</v>
      </c>
      <c r="H88" s="10">
        <v>0</v>
      </c>
      <c r="I88" s="10">
        <v>998.61</v>
      </c>
      <c r="J88" s="10">
        <v>998.61</v>
      </c>
      <c r="K88" s="7">
        <v>14.4</v>
      </c>
      <c r="L88" s="7">
        <v>4.8</v>
      </c>
      <c r="M88" s="15">
        <v>0.95</v>
      </c>
      <c r="N88" s="10">
        <f t="shared" si="61"/>
        <v>0</v>
      </c>
      <c r="O88" s="16">
        <f t="shared" si="64"/>
        <v>4793.33</v>
      </c>
      <c r="P88" s="10">
        <f t="shared" si="62"/>
        <v>948.68</v>
      </c>
      <c r="Q88" s="10">
        <f t="shared" si="65"/>
        <v>5742.01</v>
      </c>
    </row>
    <row r="89" s="3" customFormat="1" customHeight="1" spans="1:17">
      <c r="A89" s="7">
        <v>86</v>
      </c>
      <c r="B89" s="7">
        <v>2024</v>
      </c>
      <c r="C89" s="7" t="s">
        <v>137</v>
      </c>
      <c r="D89" s="7" t="s">
        <v>192</v>
      </c>
      <c r="E89" s="7" t="s">
        <v>193</v>
      </c>
      <c r="F89" s="9">
        <v>781.86</v>
      </c>
      <c r="G89" s="9">
        <v>781.86</v>
      </c>
      <c r="H89" s="10">
        <v>0</v>
      </c>
      <c r="I89" s="10">
        <v>781.86</v>
      </c>
      <c r="J89" s="10">
        <v>781.86</v>
      </c>
      <c r="K89" s="7">
        <v>14.4</v>
      </c>
      <c r="L89" s="7">
        <v>4.8</v>
      </c>
      <c r="M89" s="15">
        <v>0.95</v>
      </c>
      <c r="N89" s="10">
        <f t="shared" si="61"/>
        <v>0</v>
      </c>
      <c r="O89" s="16">
        <f t="shared" si="64"/>
        <v>3752.93</v>
      </c>
      <c r="P89" s="10">
        <f t="shared" si="62"/>
        <v>742.77</v>
      </c>
      <c r="Q89" s="10">
        <f t="shared" si="65"/>
        <v>4495.7</v>
      </c>
    </row>
    <row r="90" s="3" customFormat="1" customHeight="1" spans="1:17">
      <c r="A90" s="7">
        <v>87</v>
      </c>
      <c r="B90" s="7">
        <v>2024</v>
      </c>
      <c r="C90" s="7" t="s">
        <v>137</v>
      </c>
      <c r="D90" s="7" t="s">
        <v>194</v>
      </c>
      <c r="E90" s="7" t="s">
        <v>195</v>
      </c>
      <c r="F90" s="9">
        <v>381.27</v>
      </c>
      <c r="G90" s="9">
        <v>381.27</v>
      </c>
      <c r="H90" s="10">
        <v>0</v>
      </c>
      <c r="I90" s="10">
        <v>381.27</v>
      </c>
      <c r="J90" s="10">
        <v>381.27</v>
      </c>
      <c r="K90" s="7">
        <v>14.4</v>
      </c>
      <c r="L90" s="7">
        <v>4.8</v>
      </c>
      <c r="M90" s="15">
        <v>0.95</v>
      </c>
      <c r="N90" s="10">
        <f t="shared" si="61"/>
        <v>0</v>
      </c>
      <c r="O90" s="16">
        <f t="shared" si="64"/>
        <v>1830.1</v>
      </c>
      <c r="P90" s="10">
        <f t="shared" si="62"/>
        <v>362.21</v>
      </c>
      <c r="Q90" s="10">
        <f t="shared" si="65"/>
        <v>2192.31</v>
      </c>
    </row>
    <row r="91" s="3" customFormat="1" ht="27" customHeight="1" spans="1:17">
      <c r="A91" s="7">
        <v>88</v>
      </c>
      <c r="B91" s="7">
        <v>2024</v>
      </c>
      <c r="C91" s="7" t="s">
        <v>137</v>
      </c>
      <c r="D91" s="7" t="s">
        <v>196</v>
      </c>
      <c r="E91" s="7" t="s">
        <v>197</v>
      </c>
      <c r="F91" s="9">
        <v>1058.32</v>
      </c>
      <c r="G91" s="9">
        <v>1058.32</v>
      </c>
      <c r="H91" s="10">
        <v>0</v>
      </c>
      <c r="I91" s="10">
        <v>1058.32</v>
      </c>
      <c r="J91" s="10">
        <v>1058.32</v>
      </c>
      <c r="K91" s="7">
        <v>14.4</v>
      </c>
      <c r="L91" s="7">
        <v>4.8</v>
      </c>
      <c r="M91" s="15">
        <v>0.95</v>
      </c>
      <c r="N91" s="10">
        <f t="shared" si="61"/>
        <v>0</v>
      </c>
      <c r="O91" s="16">
        <f t="shared" si="64"/>
        <v>5079.94</v>
      </c>
      <c r="P91" s="10">
        <f t="shared" si="62"/>
        <v>1005.4</v>
      </c>
      <c r="Q91" s="10">
        <f t="shared" si="65"/>
        <v>6085.34</v>
      </c>
    </row>
    <row r="92" s="3" customFormat="1" customHeight="1" spans="1:17">
      <c r="A92" s="7">
        <v>89</v>
      </c>
      <c r="B92" s="7">
        <v>2024</v>
      </c>
      <c r="C92" s="7" t="s">
        <v>137</v>
      </c>
      <c r="D92" s="7" t="s">
        <v>198</v>
      </c>
      <c r="E92" s="7" t="s">
        <v>199</v>
      </c>
      <c r="F92" s="9">
        <v>834.72</v>
      </c>
      <c r="G92" s="9">
        <v>834.72</v>
      </c>
      <c r="H92" s="10">
        <v>0</v>
      </c>
      <c r="I92" s="10">
        <v>834.72</v>
      </c>
      <c r="J92" s="10">
        <v>834.72</v>
      </c>
      <c r="K92" s="7">
        <v>14.4</v>
      </c>
      <c r="L92" s="7">
        <v>4.8</v>
      </c>
      <c r="M92" s="15">
        <v>0.95</v>
      </c>
      <c r="N92" s="10">
        <f t="shared" si="61"/>
        <v>0</v>
      </c>
      <c r="O92" s="16">
        <f t="shared" si="64"/>
        <v>4006.66</v>
      </c>
      <c r="P92" s="10">
        <f t="shared" si="62"/>
        <v>792.98</v>
      </c>
      <c r="Q92" s="10">
        <f t="shared" si="65"/>
        <v>4799.64</v>
      </c>
    </row>
    <row r="93" s="3" customFormat="1" customHeight="1" spans="1:17">
      <c r="A93" s="7">
        <v>90</v>
      </c>
      <c r="B93" s="7">
        <v>2024</v>
      </c>
      <c r="C93" s="7" t="s">
        <v>137</v>
      </c>
      <c r="D93" s="7" t="s">
        <v>200</v>
      </c>
      <c r="E93" s="7" t="s">
        <v>201</v>
      </c>
      <c r="F93" s="9">
        <v>916.11</v>
      </c>
      <c r="G93" s="9">
        <v>916.11</v>
      </c>
      <c r="H93" s="10">
        <v>0</v>
      </c>
      <c r="I93" s="10">
        <v>916.11</v>
      </c>
      <c r="J93" s="10">
        <v>916.11</v>
      </c>
      <c r="K93" s="7">
        <v>14.4</v>
      </c>
      <c r="L93" s="7">
        <v>4.8</v>
      </c>
      <c r="M93" s="15">
        <v>0.95</v>
      </c>
      <c r="N93" s="10">
        <f t="shared" si="61"/>
        <v>0</v>
      </c>
      <c r="O93" s="16">
        <f t="shared" si="64"/>
        <v>4397.33</v>
      </c>
      <c r="P93" s="10">
        <f t="shared" si="62"/>
        <v>870.3</v>
      </c>
      <c r="Q93" s="10">
        <f t="shared" si="65"/>
        <v>5267.63</v>
      </c>
    </row>
    <row r="94" s="3" customFormat="1" customHeight="1" spans="1:17">
      <c r="A94" s="7">
        <v>91</v>
      </c>
      <c r="B94" s="7">
        <v>2024</v>
      </c>
      <c r="C94" s="7" t="s">
        <v>137</v>
      </c>
      <c r="D94" s="7" t="s">
        <v>202</v>
      </c>
      <c r="E94" s="7" t="s">
        <v>203</v>
      </c>
      <c r="F94" s="9">
        <v>6708.02</v>
      </c>
      <c r="G94" s="9">
        <v>6667.01</v>
      </c>
      <c r="H94" s="10">
        <v>3978.99</v>
      </c>
      <c r="I94" s="10">
        <v>2688.02</v>
      </c>
      <c r="J94" s="10">
        <v>2688.02</v>
      </c>
      <c r="K94" s="7">
        <v>14.4</v>
      </c>
      <c r="L94" s="7">
        <v>4.8</v>
      </c>
      <c r="M94" s="15">
        <v>0.95</v>
      </c>
      <c r="N94" s="10">
        <v>57322.67</v>
      </c>
      <c r="O94" s="16">
        <v>12910.5</v>
      </c>
      <c r="P94" s="10">
        <f t="shared" si="62"/>
        <v>2553.62</v>
      </c>
      <c r="Q94" s="10">
        <f>N94+O94+P94</f>
        <v>72786.79</v>
      </c>
    </row>
    <row r="95" s="3" customFormat="1" customHeight="1" spans="1:17">
      <c r="A95" s="17" t="s">
        <v>204</v>
      </c>
      <c r="B95" s="18"/>
      <c r="C95" s="17" t="s">
        <v>205</v>
      </c>
      <c r="D95" s="19"/>
      <c r="E95" s="18"/>
      <c r="F95" s="9">
        <f t="shared" ref="F95:J95" si="66">SUM(F4:F94)</f>
        <v>240214.17</v>
      </c>
      <c r="G95" s="9">
        <f t="shared" si="66"/>
        <v>239833.1</v>
      </c>
      <c r="H95" s="9">
        <f t="shared" si="66"/>
        <v>72203.43</v>
      </c>
      <c r="I95" s="9">
        <f t="shared" si="66"/>
        <v>167630.12</v>
      </c>
      <c r="J95" s="9">
        <f t="shared" si="66"/>
        <v>167630.12</v>
      </c>
      <c r="K95" s="9"/>
      <c r="L95" s="10"/>
      <c r="M95" s="9"/>
      <c r="N95" s="10">
        <f t="shared" ref="N95:Q95" si="67">SUM(N4:N94)</f>
        <v>1039754.6</v>
      </c>
      <c r="O95" s="10">
        <f t="shared" si="67"/>
        <v>804876.544</v>
      </c>
      <c r="P95" s="10">
        <f t="shared" si="67"/>
        <v>159248.586</v>
      </c>
      <c r="Q95" s="10">
        <f t="shared" si="67"/>
        <v>2003879.73</v>
      </c>
    </row>
    <row r="96" s="3" customFormat="1" customHeight="1" spans="1:17">
      <c r="A96" s="9" t="s">
        <v>206</v>
      </c>
      <c r="B96" s="20" t="s">
        <v>207</v>
      </c>
      <c r="C96" s="20"/>
      <c r="D96" s="20"/>
      <c r="E96" s="20"/>
      <c r="F96" s="20"/>
      <c r="G96" s="21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="2" customFormat="1" ht="58" customHeight="1" spans="1:17">
      <c r="A97" s="22"/>
      <c r="B97" s="23"/>
      <c r="C97" s="23"/>
      <c r="D97" s="23"/>
      <c r="E97" s="23"/>
      <c r="F97" s="23"/>
      <c r="G97" s="20"/>
      <c r="H97" s="23"/>
      <c r="I97" s="23"/>
      <c r="J97" s="23"/>
      <c r="K97" s="23"/>
      <c r="L97" s="23"/>
      <c r="M97" s="23"/>
      <c r="N97" s="23"/>
      <c r="O97" s="23"/>
      <c r="P97" s="23"/>
      <c r="Q97" s="21"/>
    </row>
    <row r="98" s="4" customFormat="1" customHeight="1"/>
    <row r="99" s="5" customFormat="1" customHeight="1" spans="1:17">
      <c r="A99" s="2"/>
      <c r="B99" s="2"/>
      <c r="C99" s="2"/>
      <c r="D99" s="2"/>
      <c r="E99" s="2"/>
      <c r="F99" s="24"/>
      <c r="G99" s="25"/>
      <c r="H99" s="2"/>
      <c r="I99" s="2"/>
      <c r="J99" s="2"/>
      <c r="K99" s="2"/>
      <c r="L99" s="2"/>
      <c r="M99" s="2"/>
      <c r="N99" s="2"/>
      <c r="O99" s="2"/>
      <c r="P99" s="2"/>
      <c r="Q99" s="3"/>
    </row>
  </sheetData>
  <mergeCells count="6">
    <mergeCell ref="A95:B95"/>
    <mergeCell ref="C95:E95"/>
    <mergeCell ref="A98:XEU98"/>
    <mergeCell ref="A96:A97"/>
    <mergeCell ref="B96:Q97"/>
    <mergeCell ref="A1:Q2"/>
  </mergeCells>
  <pageMargins left="0.751388888888889" right="0.751388888888889" top="1" bottom="1" header="0.5" footer="0.5"/>
  <pageSetup paperSize="8" scale="24" orientation="landscape" horizontalDpi="600"/>
  <headerFoot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13:F26"/>
  <sheetViews>
    <sheetView workbookViewId="0">
      <selection activeCell="G24" sqref="G24"/>
    </sheetView>
  </sheetViews>
  <sheetFormatPr defaultColWidth="9" defaultRowHeight="13.5" outlineLevelCol="5"/>
  <cols>
    <col min="6" max="6" width="13.5" customWidth="1"/>
    <col min="7" max="7" width="13.25" customWidth="1"/>
  </cols>
  <sheetData>
    <row r="13" spans="6:6">
      <c r="F13">
        <v>106589.05</v>
      </c>
    </row>
    <row r="14" spans="6:6">
      <c r="F14">
        <v>215503.37</v>
      </c>
    </row>
    <row r="15" spans="6:6">
      <c r="F15">
        <v>297297.76</v>
      </c>
    </row>
    <row r="16" spans="6:6">
      <c r="F16">
        <v>174577.02</v>
      </c>
    </row>
    <row r="17" spans="6:6">
      <c r="F17">
        <v>197280</v>
      </c>
    </row>
    <row r="18" spans="6:6">
      <c r="F18">
        <v>242296.13</v>
      </c>
    </row>
    <row r="19" spans="6:6">
      <c r="F19">
        <v>294130.51</v>
      </c>
    </row>
    <row r="20" spans="6:6">
      <c r="F20">
        <v>306047.96</v>
      </c>
    </row>
    <row r="21" spans="6:6">
      <c r="F21">
        <v>34551.98</v>
      </c>
    </row>
    <row r="22" spans="6:6">
      <c r="F22">
        <v>58840.15</v>
      </c>
    </row>
    <row r="23" spans="6:6">
      <c r="F23">
        <v>42647.82</v>
      </c>
    </row>
    <row r="24" spans="6:6">
      <c r="F24">
        <v>23208.64</v>
      </c>
    </row>
    <row r="25" spans="6:6">
      <c r="F25">
        <v>10909.34</v>
      </c>
    </row>
    <row r="26" spans="6:6">
      <c r="F26" s="1">
        <f>SUM(F13:F25)</f>
        <v>2003879.73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政府公示表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文文珊珊</cp:lastModifiedBy>
  <dcterms:created xsi:type="dcterms:W3CDTF">2020-05-28T09:17:00Z</dcterms:created>
  <dcterms:modified xsi:type="dcterms:W3CDTF">2024-10-30T03:18:33Z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2052-12.1.0.18888</vt:lpwstr>
  </property>
  <property fmtid="{D5CDD505-2E9C-101B-9397-08002B2CF9AE}" pid="3" name="ICV">
    <vt:lpwstr>CD2C6C68EB354024AA96D9E0A4CC401F_13</vt:lpwstr>
  </property>
</Properties>
</file>